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Invoer Persoonlijk" sheetId="1" r:id="rId1"/>
    <sheet name="Blad1" sheetId="2" r:id="rId2"/>
  </sheets>
  <definedNames>
    <definedName name="_xlnm.Print_Area" localSheetId="0">'Invoer Persoonlijk'!$A$1:$CB$1039</definedName>
    <definedName name="BBVS">'Invoer Persoonlijk'!$A$2:$I$14</definedName>
    <definedName name="deWoeligeWerf">'Invoer Persoonlijk'!$A$19:$I$35</definedName>
    <definedName name="Excel_BuiltIn_Print_Area" localSheetId="0">'Invoer Persoonlijk'!$A$1:$CB$1039</definedName>
    <definedName name="HGL_1">'Invoer Persoonlijk'!$A$40:$I$52</definedName>
    <definedName name="HGL_2">'Invoer Persoonlijk'!$A$61:$I$79</definedName>
    <definedName name="Koudekerke">'Invoer Persoonlijk'!$A$85:$I$98</definedName>
    <definedName name="Meliskerke">'Invoer Persoonlijk'!$A$105:$I$117</definedName>
    <definedName name="Middelburg_1">'Invoer Persoonlijk'!$A$124:$I$135</definedName>
    <definedName name="Middelburg_2">'Invoer Persoonlijk'!$A$136:$I$148</definedName>
    <definedName name="Nieuwland">'Invoer Persoonlijk'!$A$149:$I$170</definedName>
    <definedName name="OOS">'Invoer Persoonlijk'!$A$171:$I$208</definedName>
    <definedName name="Serooskerke">'Invoer Persoonlijk'!$A$210:$I$221</definedName>
    <definedName name="TOG">'Invoer Persoonlijk'!$A$230:$I$246</definedName>
  </definedNames>
  <calcPr fullCalcOnLoad="1"/>
</workbook>
</file>

<file path=xl/sharedStrings.xml><?xml version="1.0" encoding="utf-8"?>
<sst xmlns="http://schemas.openxmlformats.org/spreadsheetml/2006/main" count="473" uniqueCount="275">
  <si>
    <t>Naam                        speler</t>
  </si>
  <si>
    <t>Naam club</t>
  </si>
  <si>
    <t>Te spelen moyenne  uit 2019 /  2020</t>
  </si>
  <si>
    <t>Te maken caramboles 2020 / 2021</t>
  </si>
  <si>
    <t xml:space="preserve">Aantal malen gespeeld </t>
  </si>
  <si>
    <t xml:space="preserve">Te maken jaartotaal </t>
  </si>
  <si>
    <t xml:space="preserve">Gemaakt jaartotaal </t>
  </si>
  <si>
    <t>Gemiddeld gemaakt</t>
  </si>
  <si>
    <t>% gemaakt t.o.v. 2019 / 2020</t>
  </si>
  <si>
    <t>Moyenne 2019/2020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</si>
  <si>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</si>
  <si>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</si>
  <si>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</si>
  <si>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</si>
  <si>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</si>
  <si>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</si>
  <si>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</si>
  <si>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</si>
  <si>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</si>
  <si>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</si>
  <si>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</si>
  <si>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</si>
  <si>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</si>
  <si>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</si>
  <si>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</si>
  <si>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</si>
  <si>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</si>
  <si>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</si>
  <si>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</si>
  <si>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</si>
  <si>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</si>
  <si>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</si>
  <si>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</si>
  <si>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</si>
  <si>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</si>
  <si>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</si>
  <si>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</si>
  <si>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</si>
  <si>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</si>
  <si>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</si>
  <si>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</si>
  <si>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</si>
  <si>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</si>
  <si>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</si>
  <si>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</si>
  <si>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</si>
  <si>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</si>
  <si>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</si>
  <si>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</si>
  <si>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</si>
  <si>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</si>
  <si>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</si>
  <si>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</si>
  <si>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Pleunis L</t>
  </si>
  <si>
    <t>B.B.V.S.</t>
  </si>
  <si>
    <t>Bree J de</t>
  </si>
  <si>
    <t>A de Waard</t>
  </si>
  <si>
    <t>Stuut J</t>
  </si>
  <si>
    <t>Machielse L</t>
  </si>
  <si>
    <t>Uijtdewilligen P</t>
  </si>
  <si>
    <t>Butz D</t>
  </si>
  <si>
    <t>Spangenberg G</t>
  </si>
  <si>
    <t>Huiszoon C</t>
  </si>
  <si>
    <t>Gorren C</t>
  </si>
  <si>
    <t>Walhout J</t>
  </si>
  <si>
    <t>Bruin W</t>
  </si>
  <si>
    <t>Noordhuis F</t>
  </si>
  <si>
    <t>Eenennaam J van</t>
  </si>
  <si>
    <t>Pattiasina K</t>
  </si>
  <si>
    <t>de W. Werf</t>
  </si>
  <si>
    <t>Vorenhout D</t>
  </si>
  <si>
    <t>Elve J</t>
  </si>
  <si>
    <t>Vermeirssen F</t>
  </si>
  <si>
    <t>Donze P</t>
  </si>
  <si>
    <t xml:space="preserve">Musters M </t>
  </si>
  <si>
    <t>Boone L</t>
  </si>
  <si>
    <t>Gijzen F</t>
  </si>
  <si>
    <t>Debbaut W</t>
  </si>
  <si>
    <t>Neve A de</t>
  </si>
  <si>
    <t>Kiviet A</t>
  </si>
  <si>
    <t>Flipse J</t>
  </si>
  <si>
    <t>Tevel J</t>
  </si>
  <si>
    <t>Sinke J</t>
  </si>
  <si>
    <t>H.G.L. 1</t>
  </si>
  <si>
    <t>Keerssemeeckers F</t>
  </si>
  <si>
    <t>H,G.L.1</t>
  </si>
  <si>
    <t>Brandes P</t>
  </si>
  <si>
    <t>But N</t>
  </si>
  <si>
    <t>Best C de</t>
  </si>
  <si>
    <t>Wisse J</t>
  </si>
  <si>
    <t>Snoys A</t>
  </si>
  <si>
    <t>Wege P v/d</t>
  </si>
  <si>
    <t>H.G.L.1</t>
  </si>
  <si>
    <t>Paauw A de</t>
  </si>
  <si>
    <t>Palmers R</t>
  </si>
  <si>
    <t xml:space="preserve">Bosse J v d </t>
  </si>
  <si>
    <t>Meulenberg H</t>
  </si>
  <si>
    <t>Louws D</t>
  </si>
  <si>
    <t>Kessel H van</t>
  </si>
  <si>
    <t>Wielemaker H</t>
  </si>
  <si>
    <t>Meerman A</t>
  </si>
  <si>
    <t>Jonge K de</t>
  </si>
  <si>
    <t>Hoven A v d</t>
  </si>
  <si>
    <t>H.G.L. 2</t>
  </si>
  <si>
    <t>Tanghe A</t>
  </si>
  <si>
    <t>Kole P</t>
  </si>
  <si>
    <t>Boersma C</t>
  </si>
  <si>
    <t>Schellekens B</t>
  </si>
  <si>
    <t>Bart M de</t>
  </si>
  <si>
    <t>H.G.L.2</t>
  </si>
  <si>
    <t>Veij J J de</t>
  </si>
  <si>
    <t>Boone C</t>
  </si>
  <si>
    <t>Geldof H</t>
  </si>
  <si>
    <t>Filius W</t>
  </si>
  <si>
    <t>Houmes H</t>
  </si>
  <si>
    <t>Esser K</t>
  </si>
  <si>
    <t>Linden D v d</t>
  </si>
  <si>
    <t>Sorge J v</t>
  </si>
  <si>
    <t>Paree P</t>
  </si>
  <si>
    <t>Wierikx T</t>
  </si>
  <si>
    <t>Verhage J</t>
  </si>
  <si>
    <t>Scholte R</t>
  </si>
  <si>
    <t>Sinke P</t>
  </si>
  <si>
    <t>Bommeljé J</t>
  </si>
  <si>
    <t>Koudekerke</t>
  </si>
  <si>
    <t>Kerkhof H</t>
  </si>
  <si>
    <t>Beers J v</t>
  </si>
  <si>
    <t>Poelje H v</t>
  </si>
  <si>
    <t>Trier A van</t>
  </si>
  <si>
    <t>Roelse R</t>
  </si>
  <si>
    <t>Schweertman J</t>
  </si>
  <si>
    <t>Sanders H</t>
  </si>
  <si>
    <t>Bomer K</t>
  </si>
  <si>
    <t>Voorde G v/d</t>
  </si>
  <si>
    <t>Verhage K</t>
  </si>
  <si>
    <t>Giesbertz P</t>
  </si>
  <si>
    <t>Verhage L</t>
  </si>
  <si>
    <t>Breure N</t>
  </si>
  <si>
    <t>Wagenaar J</t>
  </si>
  <si>
    <t>Sluijs A v</t>
  </si>
  <si>
    <t>Meliskerke</t>
  </si>
  <si>
    <t>Adriaanse J</t>
  </si>
  <si>
    <t>Vos Jan</t>
  </si>
  <si>
    <t>Weezepoel M</t>
  </si>
  <si>
    <t>Louws F</t>
  </si>
  <si>
    <t>Dekker L</t>
  </si>
  <si>
    <t>Heijde F v d</t>
  </si>
  <si>
    <t>Dekker P</t>
  </si>
  <si>
    <t>Schimmel B</t>
  </si>
  <si>
    <t>Melse T</t>
  </si>
  <si>
    <t>Pronk D</t>
  </si>
  <si>
    <t>Wisse P</t>
  </si>
  <si>
    <t>Visser W de</t>
  </si>
  <si>
    <t>Koppejan K</t>
  </si>
  <si>
    <t>Middelburg 1</t>
  </si>
  <si>
    <t>Coppoolse L</t>
  </si>
  <si>
    <t>Voorn J</t>
  </si>
  <si>
    <t>Glass R</t>
  </si>
  <si>
    <t>Sapia Jozef</t>
  </si>
  <si>
    <t>Maldegem G van</t>
  </si>
  <si>
    <t>Verstegen K</t>
  </si>
  <si>
    <t>Loos Fr de</t>
  </si>
  <si>
    <t>Gorsel D v</t>
  </si>
  <si>
    <t>Walraven P</t>
  </si>
  <si>
    <t>Bruinsma T</t>
  </si>
  <si>
    <t>Middelburg 2</t>
  </si>
  <si>
    <t>Louwerse J</t>
  </si>
  <si>
    <t>Klink T</t>
  </si>
  <si>
    <t>Bakker W</t>
  </si>
  <si>
    <t>Guchte C v d</t>
  </si>
  <si>
    <t>Coenen J</t>
  </si>
  <si>
    <t>Dronkers A</t>
  </si>
  <si>
    <t>Hofman R</t>
  </si>
  <si>
    <t>Rijke I de</t>
  </si>
  <si>
    <t>De Springplank</t>
  </si>
  <si>
    <t>Sandee A</t>
  </si>
  <si>
    <t>Fritz J</t>
  </si>
  <si>
    <t>Schutte H</t>
  </si>
  <si>
    <t>Kees T</t>
  </si>
  <si>
    <t>Walraven H</t>
  </si>
  <si>
    <t>Rentmeester A</t>
  </si>
  <si>
    <t>Konings W</t>
  </si>
  <si>
    <t>Vermeule R</t>
  </si>
  <si>
    <t>Kelder L</t>
  </si>
  <si>
    <t>Goudzwaard F</t>
  </si>
  <si>
    <t>Dellebeke R</t>
  </si>
  <si>
    <t>Pasman C</t>
  </si>
  <si>
    <t>Mostert E</t>
  </si>
  <si>
    <t>Klerk W de</t>
  </si>
  <si>
    <t>Putter A de</t>
  </si>
  <si>
    <t>Crucq J</t>
  </si>
  <si>
    <t>Ree J v/d</t>
  </si>
  <si>
    <t>Francke T</t>
  </si>
  <si>
    <t>OOS</t>
  </si>
  <si>
    <t>Verstraate A</t>
  </si>
  <si>
    <t>Sighem G v</t>
  </si>
  <si>
    <t>Gabrielse W</t>
  </si>
  <si>
    <t>Huiszoon K</t>
  </si>
  <si>
    <t>Stroo A</t>
  </si>
  <si>
    <t>Lievense J</t>
  </si>
  <si>
    <t>Boogaard R</t>
  </si>
  <si>
    <t>Goedegebuure F</t>
  </si>
  <si>
    <t>Pieneman H</t>
  </si>
  <si>
    <t>Hoogesteger C</t>
  </si>
  <si>
    <t>Francke P</t>
  </si>
  <si>
    <t>Westerbeke W</t>
  </si>
  <si>
    <t>Minderhoud W</t>
  </si>
  <si>
    <t>Meerman C</t>
  </si>
  <si>
    <t>Plan Zuid</t>
  </si>
  <si>
    <t>Groenewoud R</t>
  </si>
  <si>
    <t>Broek P v d</t>
  </si>
  <si>
    <t>Romeijnsen Jac</t>
  </si>
  <si>
    <t>Poortvliet J</t>
  </si>
  <si>
    <t>Tollenaar J</t>
  </si>
  <si>
    <t>Braspenning C</t>
  </si>
  <si>
    <t>Dieleman K</t>
  </si>
  <si>
    <t>Smolders W</t>
  </si>
  <si>
    <t>Westerdijk K</t>
  </si>
  <si>
    <t>Rooij P de</t>
  </si>
  <si>
    <t>Wijk G van</t>
  </si>
  <si>
    <t>Biesheuvel K</t>
  </si>
  <si>
    <t>Barendrecht C</t>
  </si>
  <si>
    <t>Ombergen Th van</t>
  </si>
  <si>
    <t>Kapitein J</t>
  </si>
  <si>
    <t>Mathia J</t>
  </si>
  <si>
    <t>Serooskerke</t>
  </si>
  <si>
    <t>Lere E</t>
  </si>
  <si>
    <t>Ton H</t>
  </si>
  <si>
    <t>Koole P</t>
  </si>
  <si>
    <t>Brouwer B</t>
  </si>
  <si>
    <t>Kamp H</t>
  </si>
  <si>
    <t>Keulemans P</t>
  </si>
  <si>
    <t>Jobse Jan</t>
  </si>
  <si>
    <t>Sluyter T</t>
  </si>
  <si>
    <t>Jakobsen J</t>
  </si>
  <si>
    <t>Huibregtse W</t>
  </si>
  <si>
    <t>Jobse Jo</t>
  </si>
  <si>
    <t>Cevaal P</t>
  </si>
  <si>
    <t>Ridderbos H</t>
  </si>
  <si>
    <t>Wettum R v</t>
  </si>
  <si>
    <t>T.O.G.</t>
  </si>
  <si>
    <t>Koning F de</t>
  </si>
  <si>
    <t>Meijer J</t>
  </si>
  <si>
    <t>Spanjer T</t>
  </si>
  <si>
    <t>Houtzager H</t>
  </si>
  <si>
    <t>Izeboud K</t>
  </si>
  <si>
    <t>Post J</t>
  </si>
  <si>
    <t>Flink A</t>
  </si>
  <si>
    <t>Krijnen W</t>
  </si>
  <si>
    <t>Bostelaar L</t>
  </si>
  <si>
    <t>Broeksma J</t>
  </si>
  <si>
    <t>Tillo J v</t>
  </si>
  <si>
    <t>Roedts G</t>
  </si>
  <si>
    <t>Ham J v</t>
  </si>
  <si>
    <t>Ekkebus J</t>
  </si>
  <si>
    <t>Rodermond G</t>
  </si>
  <si>
    <t>Verplanke J</t>
  </si>
  <si>
    <t>Broek J M v d</t>
  </si>
  <si>
    <t>Nagelkerke S</t>
  </si>
  <si>
    <t>Schoute L</t>
  </si>
  <si>
    <t xml:space="preserve">Schelde R v d </t>
  </si>
  <si>
    <t>BBVS</t>
  </si>
  <si>
    <t>de Woelige Werf</t>
  </si>
  <si>
    <t>HGL 1</t>
  </si>
  <si>
    <t>HGL 2</t>
  </si>
  <si>
    <t>de Springplank</t>
  </si>
  <si>
    <t>TOG</t>
  </si>
  <si>
    <t>Totaal</t>
  </si>
  <si>
    <t>Moekotte J</t>
  </si>
  <si>
    <t>Dekker J</t>
  </si>
  <si>
    <t>Menheere A</t>
  </si>
  <si>
    <t>Verhage R</t>
  </si>
  <si>
    <t>Leijnse E</t>
  </si>
  <si>
    <t>Duit S</t>
  </si>
  <si>
    <t>Joosse Fr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</si>
</sst>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41">
    <font>
      <sz val="10"/>
      <name val="Times New Roman"/>
      <family val="2"/>
    </font>
    <font>
      <sz val="10"/>
      <name val="Arial"/>
      <family val="0"/>
    </font>
    <font>
      <sz val="10"/>
      <color indexed="31"/>
      <name val="Times New Roman"/>
      <family val="2"/>
    </font>
    <font>
      <b/>
      <sz val="10"/>
      <color indexed="63"/>
      <name val="Times New Roman"/>
      <family val="2"/>
    </font>
    <font>
      <sz val="10"/>
      <color indexed="16"/>
      <name val="Times New Roman"/>
      <family val="2"/>
    </font>
    <font>
      <sz val="11"/>
      <color indexed="20"/>
      <name val="Calibri"/>
      <family val="2"/>
    </font>
    <font>
      <b/>
      <sz val="10"/>
      <color indexed="31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sz val="18"/>
      <color indexed="63"/>
      <name val="Times New Roman"/>
      <family val="2"/>
    </font>
    <font>
      <b/>
      <sz val="15"/>
      <color indexed="62"/>
      <name val="Calibri"/>
      <family val="2"/>
    </font>
    <font>
      <sz val="12"/>
      <color indexed="63"/>
      <name val="Times New Roman"/>
      <family val="2"/>
    </font>
    <font>
      <b/>
      <sz val="13"/>
      <color indexed="62"/>
      <name val="Calibri"/>
      <family val="2"/>
    </font>
    <font>
      <u val="single"/>
      <sz val="10"/>
      <color indexed="12"/>
      <name val="Times New Roman"/>
      <family val="2"/>
    </font>
    <font>
      <sz val="10"/>
      <color indexed="19"/>
      <name val="Times New Roman"/>
      <family val="2"/>
    </font>
    <font>
      <sz val="11"/>
      <color indexed="19"/>
      <name val="Calibri"/>
      <family val="2"/>
    </font>
    <font>
      <sz val="10"/>
      <color indexed="63"/>
      <name val="Times New Roman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3"/>
      <name val="Arial"/>
      <family val="2"/>
    </font>
    <font>
      <b/>
      <sz val="14"/>
      <color indexed="63"/>
      <name val="Arial"/>
      <family val="2"/>
    </font>
    <font>
      <b/>
      <sz val="12"/>
      <color indexed="23"/>
      <name val="Arial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sz val="18"/>
      <color indexed="63"/>
      <name val="Arial"/>
      <family val="2"/>
    </font>
    <font>
      <b/>
      <sz val="18"/>
      <name val="Arial"/>
      <family val="2"/>
    </font>
    <font>
      <b/>
      <sz val="14"/>
      <color indexed="23"/>
      <name val="Arial"/>
      <family val="2"/>
    </font>
    <font>
      <b/>
      <sz val="14"/>
      <color indexed="12"/>
      <name val="Arial"/>
      <family val="2"/>
    </font>
    <font>
      <sz val="14"/>
      <color indexed="63"/>
      <name val="Arial"/>
      <family val="2"/>
    </font>
    <font>
      <b/>
      <sz val="14"/>
      <color indexed="53"/>
      <name val="Arial"/>
      <family val="2"/>
    </font>
    <font>
      <sz val="12"/>
      <name val="Arial"/>
      <family val="2"/>
    </font>
    <font>
      <u val="single"/>
      <sz val="10"/>
      <name val="Times New Roman"/>
      <family val="2"/>
    </font>
    <font>
      <b/>
      <sz val="14"/>
      <color indexed="10"/>
      <name val="Arial"/>
      <family val="2"/>
    </font>
    <font>
      <b/>
      <i/>
      <sz val="14"/>
      <color indexed="23"/>
      <name val="Arial"/>
      <family val="2"/>
    </font>
    <font>
      <u val="single"/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4"/>
      <color indexed="60"/>
      <name val="Arial"/>
      <family val="2"/>
    </font>
    <font>
      <sz val="12"/>
      <color indexed="53"/>
      <name val="Arial"/>
      <family val="2"/>
    </font>
    <font>
      <b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/>
    </xf>
    <xf numFmtId="0" fontId="2" fillId="3" borderId="0" applyBorder="0" applyProtection="0">
      <alignment/>
    </xf>
    <xf numFmtId="0" fontId="3" fillId="4" borderId="0" applyBorder="0" applyProtection="0">
      <alignment/>
    </xf>
    <xf numFmtId="0" fontId="3" fillId="0" borderId="0" applyBorder="0" applyProtection="0">
      <alignment/>
    </xf>
    <xf numFmtId="0" fontId="4" fillId="5" borderId="0" applyBorder="0" applyProtection="0">
      <alignment/>
    </xf>
    <xf numFmtId="0" fontId="5" fillId="6" borderId="0" applyBorder="0" applyProtection="0">
      <alignment/>
    </xf>
    <xf numFmtId="0" fontId="6" fillId="7" borderId="0" applyBorder="0" applyProtection="0">
      <alignment/>
    </xf>
    <xf numFmtId="0" fontId="7" fillId="0" borderId="0" applyBorder="0" applyProtection="0">
      <alignment/>
    </xf>
    <xf numFmtId="0" fontId="8" fillId="8" borderId="0" applyBorder="0" applyProtection="0">
      <alignment/>
    </xf>
    <xf numFmtId="0" fontId="9" fillId="8" borderId="0" applyBorder="0" applyProtection="0">
      <alignment/>
    </xf>
    <xf numFmtId="0" fontId="10" fillId="0" borderId="0" applyBorder="0" applyProtection="0">
      <alignment/>
    </xf>
    <xf numFmtId="0" fontId="11" fillId="0" borderId="1" applyProtection="0">
      <alignment/>
    </xf>
    <xf numFmtId="0" fontId="12" fillId="0" borderId="0" applyBorder="0" applyProtection="0">
      <alignment/>
    </xf>
    <xf numFmtId="0" fontId="13" fillId="0" borderId="2" applyProtection="0">
      <alignment/>
    </xf>
    <xf numFmtId="0" fontId="14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9" borderId="0" applyBorder="0" applyProtection="0">
      <alignment/>
    </xf>
    <xf numFmtId="0" fontId="16" fillId="10" borderId="0" applyBorder="0" applyProtection="0">
      <alignment/>
    </xf>
    <xf numFmtId="0" fontId="17" fillId="9" borderId="3" applyProtection="0">
      <alignment/>
    </xf>
    <xf numFmtId="0" fontId="0" fillId="9" borderId="4" applyProtection="0">
      <alignment/>
    </xf>
    <xf numFmtId="9" fontId="1" fillId="0" borderId="0" applyFill="0" applyBorder="0" applyAlignment="0" applyProtection="0"/>
    <xf numFmtId="0" fontId="1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8" fillId="0" borderId="5" xfId="0" applyFont="1" applyBorder="1" applyAlignment="1" applyProtection="1">
      <alignment horizontal="center" wrapText="1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 wrapText="1"/>
      <protection/>
    </xf>
    <xf numFmtId="1" fontId="23" fillId="0" borderId="5" xfId="0" applyNumberFormat="1" applyFont="1" applyBorder="1" applyAlignment="1" applyProtection="1">
      <alignment horizontal="center" wrapText="1"/>
      <protection/>
    </xf>
    <xf numFmtId="1" fontId="23" fillId="0" borderId="6" xfId="0" applyNumberFormat="1" applyFont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18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2" fontId="27" fillId="0" borderId="0" xfId="0" applyNumberFormat="1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19" fillId="0" borderId="0" xfId="0" applyNumberFormat="1" applyFont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 horizontal="center"/>
      <protection/>
    </xf>
    <xf numFmtId="0" fontId="29" fillId="0" borderId="0" xfId="0" applyNumberFormat="1" applyFont="1" applyAlignment="1" applyProtection="1">
      <alignment horizontal="center"/>
      <protection/>
    </xf>
    <xf numFmtId="1" fontId="19" fillId="0" borderId="0" xfId="0" applyNumberFormat="1" applyFont="1" applyAlignment="1" applyProtection="1">
      <alignment horizontal="center"/>
      <protection locked="0"/>
    </xf>
    <xf numFmtId="10" fontId="19" fillId="0" borderId="0" xfId="0" applyNumberFormat="1" applyFont="1" applyAlignment="1" applyProtection="1">
      <alignment horizontal="right"/>
      <protection locked="0"/>
    </xf>
    <xf numFmtId="0" fontId="30" fillId="0" borderId="5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18" fillId="0" borderId="0" xfId="37" applyFont="1" applyProtection="1">
      <alignment/>
      <protection locked="0"/>
    </xf>
    <xf numFmtId="10" fontId="29" fillId="0" borderId="0" xfId="0" applyNumberFormat="1" applyFont="1" applyAlignment="1" applyProtection="1">
      <alignment horizontal="right"/>
      <protection locked="0"/>
    </xf>
    <xf numFmtId="0" fontId="20" fillId="0" borderId="5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" fontId="18" fillId="0" borderId="0" xfId="0" applyNumberFormat="1" applyFont="1" applyAlignment="1" applyProtection="1">
      <alignment horizontal="left"/>
      <protection locked="0"/>
    </xf>
    <xf numFmtId="0" fontId="32" fillId="0" borderId="5" xfId="0" applyFont="1" applyBorder="1" applyAlignment="1">
      <alignment/>
    </xf>
    <xf numFmtId="2" fontId="18" fillId="0" borderId="0" xfId="0" applyNumberFormat="1" applyFont="1" applyBorder="1" applyAlignment="1" applyProtection="1">
      <alignment horizontal="left"/>
      <protection locked="0"/>
    </xf>
    <xf numFmtId="2" fontId="27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7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 horizontal="center"/>
      <protection locked="0"/>
    </xf>
    <xf numFmtId="10" fontId="19" fillId="0" borderId="0" xfId="0" applyNumberFormat="1" applyFont="1" applyBorder="1" applyAlignment="1" applyProtection="1">
      <alignment horizontal="right"/>
      <protection locked="0"/>
    </xf>
    <xf numFmtId="0" fontId="30" fillId="0" borderId="7" xfId="0" applyFont="1" applyBorder="1" applyAlignment="1">
      <alignment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3" fillId="0" borderId="8" xfId="0" applyFont="1" applyBorder="1" applyAlignment="1">
      <alignment/>
    </xf>
    <xf numFmtId="0" fontId="30" fillId="0" borderId="0" xfId="0" applyFont="1" applyAlignment="1" applyProtection="1">
      <alignment/>
      <protection/>
    </xf>
    <xf numFmtId="0" fontId="30" fillId="0" borderId="5" xfId="0" applyFont="1" applyBorder="1" applyAlignment="1" applyProtection="1">
      <alignment/>
      <protection/>
    </xf>
    <xf numFmtId="2" fontId="34" fillId="0" borderId="0" xfId="0" applyNumberFormat="1" applyFont="1" applyAlignment="1" applyProtection="1">
      <alignment horizontal="center"/>
      <protection/>
    </xf>
    <xf numFmtId="0" fontId="30" fillId="0" borderId="7" xfId="0" applyFont="1" applyBorder="1" applyAlignment="1" applyProtection="1">
      <alignment/>
      <protection/>
    </xf>
    <xf numFmtId="0" fontId="35" fillId="0" borderId="5" xfId="0" applyFont="1" applyBorder="1" applyAlignment="1" applyProtection="1">
      <alignment/>
      <protection/>
    </xf>
    <xf numFmtId="0" fontId="36" fillId="0" borderId="5" xfId="0" applyFont="1" applyBorder="1" applyAlignment="1" applyProtection="1">
      <alignment/>
      <protection/>
    </xf>
    <xf numFmtId="0" fontId="37" fillId="0" borderId="0" xfId="0" applyFont="1" applyAlignment="1" applyProtection="1">
      <alignment horizontal="left"/>
      <protection locked="0"/>
    </xf>
    <xf numFmtId="0" fontId="30" fillId="0" borderId="7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6" fillId="0" borderId="5" xfId="0" applyFont="1" applyBorder="1" applyAlignment="1" applyProtection="1">
      <alignment/>
      <protection locked="0"/>
    </xf>
    <xf numFmtId="0" fontId="31" fillId="0" borderId="5" xfId="0" applyFont="1" applyBorder="1" applyAlignment="1" applyProtection="1">
      <alignment/>
      <protection/>
    </xf>
    <xf numFmtId="0" fontId="20" fillId="11" borderId="5" xfId="0" applyNumberFormat="1" applyFont="1" applyFill="1" applyBorder="1" applyAlignment="1" applyProtection="1">
      <alignment/>
      <protection locked="0"/>
    </xf>
    <xf numFmtId="0" fontId="38" fillId="0" borderId="5" xfId="0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2" fontId="19" fillId="0" borderId="0" xfId="0" applyNumberFormat="1" applyFont="1" applyAlignment="1" applyProtection="1">
      <alignment horizontal="center"/>
      <protection/>
    </xf>
    <xf numFmtId="2" fontId="31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 horizontal="center"/>
      <protection/>
    </xf>
  </cellXfs>
  <cellStyles count="29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Bad 2" xfId="20"/>
    <cellStyle name="Error 1" xfId="21"/>
    <cellStyle name="Footnote 1" xfId="22"/>
    <cellStyle name="Good 1" xfId="23"/>
    <cellStyle name="Good 2" xfId="24"/>
    <cellStyle name="Heading 1 1" xfId="25"/>
    <cellStyle name="Heading 1 2" xfId="26"/>
    <cellStyle name="Heading 2 1" xfId="27"/>
    <cellStyle name="Heading 2 2" xfId="28"/>
    <cellStyle name="Hyperlink 1" xfId="29"/>
    <cellStyle name="Comma" xfId="30"/>
    <cellStyle name="Comma [0]" xfId="31"/>
    <cellStyle name="Neutral 1" xfId="32"/>
    <cellStyle name="Neutral 2" xfId="33"/>
    <cellStyle name="Note 1" xfId="34"/>
    <cellStyle name="Note 2" xfId="35"/>
    <cellStyle name="Percent" xfId="36"/>
    <cellStyle name="Standaard_Blad1" xfId="37"/>
    <cellStyle name="Status 1" xfId="38"/>
    <cellStyle name="Text 1" xfId="39"/>
    <cellStyle name="Currency" xfId="40"/>
    <cellStyle name="Currency [0]" xfId="41"/>
    <cellStyle name="Warning 1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288"/>
  <sheetViews>
    <sheetView tabSelected="1" zoomScale="75" zoomScaleNormal="75" workbookViewId="0" topLeftCell="A1">
      <pane xSplit="9" ySplit="1" topLeftCell="J170" activePane="bottomRight" state="frozen"/>
      <selection pane="topLeft" activeCell="A1" sqref="A1"/>
      <selection pane="topRight" activeCell="AI1" sqref="AI1"/>
      <selection pane="bottomLeft" activeCell="A170" sqref="A170"/>
      <selection pane="bottomRight" activeCell="A176" sqref="A176:IV176"/>
    </sheetView>
  </sheetViews>
  <sheetFormatPr defaultColWidth="9.33203125" defaultRowHeight="12.75"/>
  <cols>
    <col min="1" max="1" width="30.66015625" style="1" customWidth="1"/>
    <col min="2" max="2" width="24.66015625" style="2" customWidth="1"/>
    <col min="3" max="3" width="15.66015625" style="2" customWidth="1"/>
    <col min="4" max="4" width="16.66015625" style="2" customWidth="1"/>
    <col min="5" max="5" width="15.66015625" style="2" customWidth="1"/>
    <col min="6" max="7" width="12.66015625" style="2" customWidth="1"/>
    <col min="8" max="10" width="13.66015625" style="2" customWidth="1"/>
    <col min="11" max="11" width="15.66015625" style="3" customWidth="1"/>
    <col min="12" max="12" width="13.66015625" style="3" customWidth="1"/>
    <col min="13" max="23" width="15.66015625" style="3" customWidth="1"/>
    <col min="24" max="36" width="15.66015625" style="4" customWidth="1"/>
    <col min="37" max="45" width="15.66015625" style="3" customWidth="1"/>
    <col min="46" max="53" width="15.66015625" style="5" customWidth="1"/>
    <col min="54" max="56" width="8.66015625" style="6" customWidth="1"/>
    <col min="57" max="57" width="12.66015625" style="6" customWidth="1"/>
    <col min="58" max="72" width="8.66015625" style="6" customWidth="1"/>
    <col min="73" max="16384" width="8.66015625" style="7" customWidth="1"/>
  </cols>
  <sheetData>
    <row r="1" spans="1:72" s="17" customFormat="1" ht="119.25" customHeight="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4" t="s">
        <v>23</v>
      </c>
      <c r="Y1" s="14" t="s">
        <v>24</v>
      </c>
      <c r="Z1" s="14" t="s">
        <v>25</v>
      </c>
      <c r="AA1" s="14" t="s">
        <v>26</v>
      </c>
      <c r="AB1" s="14" t="s">
        <v>27</v>
      </c>
      <c r="AC1" s="14" t="s">
        <v>28</v>
      </c>
      <c r="AD1" s="14" t="s">
        <v>29</v>
      </c>
      <c r="AE1" s="14" t="s">
        <v>30</v>
      </c>
      <c r="AF1" s="14" t="s">
        <v>31</v>
      </c>
      <c r="AG1" s="14" t="s">
        <v>32</v>
      </c>
      <c r="AH1" s="14" t="s">
        <v>33</v>
      </c>
      <c r="AI1" s="14" t="s">
        <v>34</v>
      </c>
      <c r="AJ1" s="14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  <c r="BB1" s="15"/>
      <c r="BC1" s="15"/>
      <c r="BD1" s="15"/>
      <c r="BE1" s="15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53" ht="19.5" customHeight="1">
      <c r="A2" s="18" t="s">
        <v>53</v>
      </c>
      <c r="B2" s="19" t="s">
        <v>54</v>
      </c>
      <c r="C2" s="20">
        <f aca="true" t="shared" si="0" ref="C2:C15">D2/25</f>
        <v>2.52</v>
      </c>
      <c r="D2" s="21">
        <v>63</v>
      </c>
      <c r="E2" s="22">
        <f aca="true" t="shared" si="1" ref="E2:E15">COUNT(K2:BA2)</f>
        <v>0</v>
      </c>
      <c r="F2" s="23">
        <f aca="true" t="shared" si="2" ref="F2:F15">(E2*D2)</f>
        <v>0</v>
      </c>
      <c r="G2" s="24">
        <f aca="true" t="shared" si="3" ref="G2:G15">SUM(K2:BA2)</f>
        <v>0</v>
      </c>
      <c r="H2" s="25" t="e">
        <f aca="true" t="shared" si="4" ref="H2:H15">(G2/E2)</f>
        <v>#DIV/0!</v>
      </c>
      <c r="I2" s="26" t="e">
        <f aca="true" t="shared" si="5" ref="I2:I15">(G2/F2)</f>
        <v>#DIV/0!</v>
      </c>
      <c r="J2" s="20" t="e">
        <f aca="true" t="shared" si="6" ref="J2:J15">H2/25</f>
        <v>#DIV/0!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8"/>
      <c r="AU2" s="28"/>
      <c r="AV2" s="28"/>
      <c r="AW2" s="28"/>
      <c r="AX2" s="28"/>
      <c r="AY2" s="28"/>
      <c r="AZ2" s="28"/>
      <c r="BA2" s="28"/>
    </row>
    <row r="3" spans="1:53" ht="19.5" customHeight="1">
      <c r="A3" s="29" t="s">
        <v>55</v>
      </c>
      <c r="B3" s="2" t="s">
        <v>54</v>
      </c>
      <c r="C3" s="20">
        <f t="shared" si="0"/>
        <v>1.48</v>
      </c>
      <c r="D3" s="21">
        <v>37</v>
      </c>
      <c r="E3" s="22">
        <f t="shared" si="1"/>
        <v>0</v>
      </c>
      <c r="F3" s="23">
        <f t="shared" si="2"/>
        <v>0</v>
      </c>
      <c r="G3" s="24">
        <f t="shared" si="3"/>
        <v>0</v>
      </c>
      <c r="H3" s="25" t="e">
        <f t="shared" si="4"/>
        <v>#DIV/0!</v>
      </c>
      <c r="I3" s="26" t="e">
        <f t="shared" si="5"/>
        <v>#DIV/0!</v>
      </c>
      <c r="J3" s="20" t="e">
        <f t="shared" si="6"/>
        <v>#DIV/0!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8"/>
      <c r="AU3" s="28"/>
      <c r="AV3" s="28"/>
      <c r="AW3" s="28"/>
      <c r="AX3" s="28"/>
      <c r="AY3" s="28"/>
      <c r="AZ3" s="28"/>
      <c r="BA3" s="28"/>
    </row>
    <row r="4" spans="1:53" ht="19.5" customHeight="1">
      <c r="A4" s="18" t="s">
        <v>56</v>
      </c>
      <c r="B4" s="19" t="s">
        <v>54</v>
      </c>
      <c r="C4" s="20">
        <f t="shared" si="0"/>
        <v>1.4</v>
      </c>
      <c r="D4" s="21">
        <v>35</v>
      </c>
      <c r="E4" s="22">
        <f t="shared" si="1"/>
        <v>0</v>
      </c>
      <c r="F4" s="23">
        <f t="shared" si="2"/>
        <v>0</v>
      </c>
      <c r="G4" s="24">
        <f t="shared" si="3"/>
        <v>0</v>
      </c>
      <c r="H4" s="25" t="e">
        <f t="shared" si="4"/>
        <v>#DIV/0!</v>
      </c>
      <c r="I4" s="26" t="e">
        <f t="shared" si="5"/>
        <v>#DIV/0!</v>
      </c>
      <c r="J4" s="20" t="e">
        <f t="shared" si="6"/>
        <v>#DIV/0!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8"/>
      <c r="AU4" s="28"/>
      <c r="AV4" s="28"/>
      <c r="AW4" s="28"/>
      <c r="AX4" s="28"/>
      <c r="AY4" s="28"/>
      <c r="AZ4" s="28"/>
      <c r="BA4" s="28"/>
    </row>
    <row r="5" spans="1:53" ht="19.5" customHeight="1">
      <c r="A5" s="29" t="s">
        <v>57</v>
      </c>
      <c r="B5" s="2" t="s">
        <v>54</v>
      </c>
      <c r="C5" s="20">
        <f t="shared" si="0"/>
        <v>1.32</v>
      </c>
      <c r="D5" s="21">
        <v>33</v>
      </c>
      <c r="E5" s="22">
        <f t="shared" si="1"/>
        <v>0</v>
      </c>
      <c r="F5" s="23">
        <f t="shared" si="2"/>
        <v>0</v>
      </c>
      <c r="G5" s="24">
        <f t="shared" si="3"/>
        <v>0</v>
      </c>
      <c r="H5" s="25" t="e">
        <f t="shared" si="4"/>
        <v>#DIV/0!</v>
      </c>
      <c r="I5" s="26" t="e">
        <f t="shared" si="5"/>
        <v>#DIV/0!</v>
      </c>
      <c r="J5" s="20" t="e">
        <f t="shared" si="6"/>
        <v>#DIV/0!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/>
      <c r="AU5" s="28"/>
      <c r="AV5" s="28"/>
      <c r="AW5" s="28"/>
      <c r="AX5" s="28"/>
      <c r="AY5" s="28"/>
      <c r="AZ5" s="28"/>
      <c r="BA5" s="28"/>
    </row>
    <row r="6" spans="1:53" ht="19.5" customHeight="1">
      <c r="A6" s="29" t="s">
        <v>58</v>
      </c>
      <c r="B6" s="2" t="s">
        <v>54</v>
      </c>
      <c r="C6" s="20">
        <f t="shared" si="0"/>
        <v>1.24</v>
      </c>
      <c r="D6" s="21">
        <v>31</v>
      </c>
      <c r="E6" s="22">
        <f t="shared" si="1"/>
        <v>0</v>
      </c>
      <c r="F6" s="23">
        <f t="shared" si="2"/>
        <v>0</v>
      </c>
      <c r="G6" s="24">
        <f t="shared" si="3"/>
        <v>0</v>
      </c>
      <c r="H6" s="25" t="e">
        <f t="shared" si="4"/>
        <v>#DIV/0!</v>
      </c>
      <c r="I6" s="26" t="e">
        <f t="shared" si="5"/>
        <v>#DIV/0!</v>
      </c>
      <c r="J6" s="20" t="e">
        <f t="shared" si="6"/>
        <v>#DIV/0!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8"/>
      <c r="AV6" s="28"/>
      <c r="AW6" s="28"/>
      <c r="AX6" s="28"/>
      <c r="AY6" s="28"/>
      <c r="AZ6" s="28"/>
      <c r="BA6" s="28"/>
    </row>
    <row r="7" spans="1:53" ht="19.5" customHeight="1">
      <c r="A7" s="18" t="s">
        <v>59</v>
      </c>
      <c r="B7" s="19" t="s">
        <v>54</v>
      </c>
      <c r="C7" s="20">
        <f t="shared" si="0"/>
        <v>1.2</v>
      </c>
      <c r="D7" s="21">
        <v>30</v>
      </c>
      <c r="E7" s="22">
        <f t="shared" si="1"/>
        <v>0</v>
      </c>
      <c r="F7" s="23">
        <f t="shared" si="2"/>
        <v>0</v>
      </c>
      <c r="G7" s="24">
        <f t="shared" si="3"/>
        <v>0</v>
      </c>
      <c r="H7" s="25" t="e">
        <f t="shared" si="4"/>
        <v>#DIV/0!</v>
      </c>
      <c r="I7" s="26" t="e">
        <f t="shared" si="5"/>
        <v>#DIV/0!</v>
      </c>
      <c r="J7" s="20" t="e">
        <f t="shared" si="6"/>
        <v>#DIV/0!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8"/>
      <c r="AV7" s="28"/>
      <c r="AW7" s="28"/>
      <c r="AX7" s="28"/>
      <c r="AY7" s="28"/>
      <c r="AZ7" s="28"/>
      <c r="BA7" s="28"/>
    </row>
    <row r="8" spans="1:53" ht="19.5" customHeight="1">
      <c r="A8" s="29" t="s">
        <v>60</v>
      </c>
      <c r="B8" s="2" t="s">
        <v>54</v>
      </c>
      <c r="C8" s="20">
        <f t="shared" si="0"/>
        <v>1.2</v>
      </c>
      <c r="D8" s="21">
        <v>30</v>
      </c>
      <c r="E8" s="22">
        <f t="shared" si="1"/>
        <v>0</v>
      </c>
      <c r="F8" s="23">
        <f t="shared" si="2"/>
        <v>0</v>
      </c>
      <c r="G8" s="24">
        <f t="shared" si="3"/>
        <v>0</v>
      </c>
      <c r="H8" s="25" t="e">
        <f t="shared" si="4"/>
        <v>#DIV/0!</v>
      </c>
      <c r="I8" s="26" t="e">
        <f t="shared" si="5"/>
        <v>#DIV/0!</v>
      </c>
      <c r="J8" s="20" t="e">
        <f t="shared" si="6"/>
        <v>#DIV/0!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8"/>
      <c r="AV8" s="28"/>
      <c r="AW8" s="28"/>
      <c r="AX8" s="28"/>
      <c r="AY8" s="28"/>
      <c r="AZ8" s="28"/>
      <c r="BA8" s="28"/>
    </row>
    <row r="9" spans="1:53" ht="19.5" customHeight="1">
      <c r="A9" s="18" t="s">
        <v>61</v>
      </c>
      <c r="B9" s="19" t="s">
        <v>54</v>
      </c>
      <c r="C9" s="20">
        <f t="shared" si="0"/>
        <v>1.12</v>
      </c>
      <c r="D9" s="21">
        <v>28</v>
      </c>
      <c r="E9" s="22">
        <f t="shared" si="1"/>
        <v>0</v>
      </c>
      <c r="F9" s="23">
        <f t="shared" si="2"/>
        <v>0</v>
      </c>
      <c r="G9" s="24">
        <f t="shared" si="3"/>
        <v>0</v>
      </c>
      <c r="H9" s="25" t="e">
        <f t="shared" si="4"/>
        <v>#DIV/0!</v>
      </c>
      <c r="I9" s="26" t="e">
        <f t="shared" si="5"/>
        <v>#DIV/0!</v>
      </c>
      <c r="J9" s="20" t="e">
        <f t="shared" si="6"/>
        <v>#DIV/0!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  <c r="AU9" s="28"/>
      <c r="AV9" s="28"/>
      <c r="AW9" s="28"/>
      <c r="AX9" s="28"/>
      <c r="AY9" s="28"/>
      <c r="AZ9" s="28"/>
      <c r="BA9" s="28"/>
    </row>
    <row r="10" spans="1:53" ht="19.5" customHeight="1">
      <c r="A10" s="29" t="s">
        <v>62</v>
      </c>
      <c r="B10" s="2" t="s">
        <v>54</v>
      </c>
      <c r="C10" s="20">
        <f t="shared" si="0"/>
        <v>1.12</v>
      </c>
      <c r="D10" s="21">
        <v>28</v>
      </c>
      <c r="E10" s="22">
        <f t="shared" si="1"/>
        <v>0</v>
      </c>
      <c r="F10" s="23">
        <f t="shared" si="2"/>
        <v>0</v>
      </c>
      <c r="G10" s="24">
        <f t="shared" si="3"/>
        <v>0</v>
      </c>
      <c r="H10" s="25" t="e">
        <f t="shared" si="4"/>
        <v>#DIV/0!</v>
      </c>
      <c r="I10" s="26" t="e">
        <f t="shared" si="5"/>
        <v>#DIV/0!</v>
      </c>
      <c r="J10" s="20" t="e">
        <f t="shared" si="6"/>
        <v>#DIV/0!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  <c r="AU10" s="28"/>
      <c r="AV10" s="28"/>
      <c r="AW10" s="28"/>
      <c r="AX10" s="28"/>
      <c r="AY10" s="28"/>
      <c r="AZ10" s="28"/>
      <c r="BA10" s="28"/>
    </row>
    <row r="11" spans="1:53" ht="19.5" customHeight="1">
      <c r="A11" s="18" t="s">
        <v>63</v>
      </c>
      <c r="B11" s="19" t="s">
        <v>54</v>
      </c>
      <c r="C11" s="20">
        <f t="shared" si="0"/>
        <v>1</v>
      </c>
      <c r="D11" s="21">
        <v>25</v>
      </c>
      <c r="E11" s="22">
        <f t="shared" si="1"/>
        <v>0</v>
      </c>
      <c r="F11" s="23">
        <f t="shared" si="2"/>
        <v>0</v>
      </c>
      <c r="G11" s="24">
        <f t="shared" si="3"/>
        <v>0</v>
      </c>
      <c r="H11" s="25" t="e">
        <f t="shared" si="4"/>
        <v>#DIV/0!</v>
      </c>
      <c r="I11" s="26" t="e">
        <f t="shared" si="5"/>
        <v>#DIV/0!</v>
      </c>
      <c r="J11" s="20" t="e">
        <f t="shared" si="6"/>
        <v>#DIV/0!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8"/>
      <c r="AV11" s="28"/>
      <c r="AW11" s="28"/>
      <c r="AX11" s="28"/>
      <c r="AY11" s="28"/>
      <c r="AZ11" s="28"/>
      <c r="BA11" s="28"/>
    </row>
    <row r="12" spans="1:53" ht="19.5" customHeight="1">
      <c r="A12" s="29" t="s">
        <v>64</v>
      </c>
      <c r="B12" s="2" t="s">
        <v>54</v>
      </c>
      <c r="C12" s="20">
        <f t="shared" si="0"/>
        <v>0.76</v>
      </c>
      <c r="D12" s="21">
        <v>19</v>
      </c>
      <c r="E12" s="22">
        <f t="shared" si="1"/>
        <v>0</v>
      </c>
      <c r="F12" s="23">
        <f t="shared" si="2"/>
        <v>0</v>
      </c>
      <c r="G12" s="24">
        <f t="shared" si="3"/>
        <v>0</v>
      </c>
      <c r="H12" s="25" t="e">
        <f t="shared" si="4"/>
        <v>#DIV/0!</v>
      </c>
      <c r="I12" s="26" t="e">
        <f t="shared" si="5"/>
        <v>#DIV/0!</v>
      </c>
      <c r="J12" s="20" t="e">
        <f t="shared" si="6"/>
        <v>#DIV/0!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8"/>
      <c r="AU12" s="28"/>
      <c r="AV12" s="28"/>
      <c r="AW12" s="28"/>
      <c r="AX12" s="28"/>
      <c r="AY12" s="28"/>
      <c r="AZ12" s="28"/>
      <c r="BA12" s="28"/>
    </row>
    <row r="13" spans="1:53" ht="19.5" customHeight="1">
      <c r="A13" s="18" t="s">
        <v>65</v>
      </c>
      <c r="B13" s="19" t="s">
        <v>54</v>
      </c>
      <c r="C13" s="20">
        <f t="shared" si="0"/>
        <v>0.76</v>
      </c>
      <c r="D13" s="21">
        <v>19</v>
      </c>
      <c r="E13" s="22">
        <f t="shared" si="1"/>
        <v>0</v>
      </c>
      <c r="F13" s="23">
        <f t="shared" si="2"/>
        <v>0</v>
      </c>
      <c r="G13" s="24">
        <f t="shared" si="3"/>
        <v>0</v>
      </c>
      <c r="H13" s="25" t="e">
        <f t="shared" si="4"/>
        <v>#DIV/0!</v>
      </c>
      <c r="I13" s="26" t="e">
        <f t="shared" si="5"/>
        <v>#DIV/0!</v>
      </c>
      <c r="J13" s="20" t="e">
        <f t="shared" si="6"/>
        <v>#DIV/0!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8"/>
      <c r="AU13" s="28"/>
      <c r="AV13" s="28"/>
      <c r="AW13" s="28"/>
      <c r="AX13" s="28"/>
      <c r="AY13" s="28"/>
      <c r="AZ13" s="28"/>
      <c r="BA13" s="28"/>
    </row>
    <row r="14" spans="1:53" ht="19.5" customHeight="1">
      <c r="A14" s="18" t="s">
        <v>66</v>
      </c>
      <c r="B14" s="19" t="s">
        <v>54</v>
      </c>
      <c r="C14" s="20">
        <f t="shared" si="0"/>
        <v>0.64</v>
      </c>
      <c r="D14" s="21">
        <v>16</v>
      </c>
      <c r="E14" s="22">
        <f t="shared" si="1"/>
        <v>0</v>
      </c>
      <c r="F14" s="23">
        <f t="shared" si="2"/>
        <v>0</v>
      </c>
      <c r="G14" s="24">
        <f t="shared" si="3"/>
        <v>0</v>
      </c>
      <c r="H14" s="25" t="e">
        <f t="shared" si="4"/>
        <v>#DIV/0!</v>
      </c>
      <c r="I14" s="26" t="e">
        <f t="shared" si="5"/>
        <v>#DIV/0!</v>
      </c>
      <c r="J14" s="20" t="e">
        <f t="shared" si="6"/>
        <v>#DIV/0!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W14" s="28"/>
      <c r="AX14" s="28"/>
      <c r="AY14" s="28"/>
      <c r="AZ14" s="28"/>
      <c r="BA14" s="28"/>
    </row>
    <row r="15" spans="1:53" ht="19.5" customHeight="1">
      <c r="A15" s="18" t="s">
        <v>67</v>
      </c>
      <c r="B15" s="19" t="s">
        <v>54</v>
      </c>
      <c r="C15" s="20">
        <f t="shared" si="0"/>
        <v>0.64</v>
      </c>
      <c r="D15" s="21">
        <v>16</v>
      </c>
      <c r="E15" s="22">
        <f t="shared" si="1"/>
        <v>0</v>
      </c>
      <c r="F15" s="23">
        <f t="shared" si="2"/>
        <v>0</v>
      </c>
      <c r="G15" s="24">
        <f t="shared" si="3"/>
        <v>0</v>
      </c>
      <c r="H15" s="25" t="e">
        <f t="shared" si="4"/>
        <v>#DIV/0!</v>
      </c>
      <c r="I15" s="26" t="e">
        <f t="shared" si="5"/>
        <v>#DIV/0!</v>
      </c>
      <c r="J15" s="20" t="e">
        <f t="shared" si="6"/>
        <v>#DIV/0!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8"/>
      <c r="AU15" s="28"/>
      <c r="AV15" s="28"/>
      <c r="AW15" s="28"/>
      <c r="AX15" s="28"/>
      <c r="AY15" s="28"/>
      <c r="AZ15" s="28"/>
      <c r="BA15" s="28"/>
    </row>
    <row r="16" spans="1:72" s="31" customFormat="1" ht="19.5" customHeight="1">
      <c r="A16" s="29"/>
      <c r="B16" s="2"/>
      <c r="C16" s="20"/>
      <c r="D16" s="21"/>
      <c r="E16" s="22"/>
      <c r="F16" s="23"/>
      <c r="G16" s="24"/>
      <c r="H16" s="25"/>
      <c r="I16" s="26"/>
      <c r="J16" s="20"/>
      <c r="K16" s="27">
        <f aca="true" t="shared" si="7" ref="K16:AJ16">SUM(K2:K15)</f>
        <v>0</v>
      </c>
      <c r="L16" s="27">
        <f t="shared" si="7"/>
        <v>0</v>
      </c>
      <c r="M16" s="27">
        <f t="shared" si="7"/>
        <v>0</v>
      </c>
      <c r="N16" s="27">
        <f t="shared" si="7"/>
        <v>0</v>
      </c>
      <c r="O16" s="27">
        <f t="shared" si="7"/>
        <v>0</v>
      </c>
      <c r="P16" s="27">
        <f t="shared" si="7"/>
        <v>0</v>
      </c>
      <c r="Q16" s="27">
        <f t="shared" si="7"/>
        <v>0</v>
      </c>
      <c r="R16" s="27">
        <f t="shared" si="7"/>
        <v>0</v>
      </c>
      <c r="S16" s="27">
        <f t="shared" si="7"/>
        <v>0</v>
      </c>
      <c r="T16" s="27">
        <f t="shared" si="7"/>
        <v>0</v>
      </c>
      <c r="U16" s="27">
        <f t="shared" si="7"/>
        <v>0</v>
      </c>
      <c r="V16" s="27">
        <f t="shared" si="7"/>
        <v>0</v>
      </c>
      <c r="W16" s="27">
        <f t="shared" si="7"/>
        <v>0</v>
      </c>
      <c r="X16" s="27">
        <f t="shared" si="7"/>
        <v>0</v>
      </c>
      <c r="Y16" s="27">
        <f t="shared" si="7"/>
        <v>0</v>
      </c>
      <c r="Z16" s="27">
        <f t="shared" si="7"/>
        <v>0</v>
      </c>
      <c r="AA16" s="27">
        <f t="shared" si="7"/>
        <v>0</v>
      </c>
      <c r="AB16" s="27">
        <f t="shared" si="7"/>
        <v>0</v>
      </c>
      <c r="AC16" s="27">
        <f t="shared" si="7"/>
        <v>0</v>
      </c>
      <c r="AD16" s="27">
        <f t="shared" si="7"/>
        <v>0</v>
      </c>
      <c r="AE16" s="27">
        <f t="shared" si="7"/>
        <v>0</v>
      </c>
      <c r="AF16" s="27">
        <f t="shared" si="7"/>
        <v>0</v>
      </c>
      <c r="AG16" s="27">
        <f t="shared" si="7"/>
        <v>0</v>
      </c>
      <c r="AH16" s="27">
        <f t="shared" si="7"/>
        <v>0</v>
      </c>
      <c r="AI16" s="27">
        <f t="shared" si="7"/>
        <v>0</v>
      </c>
      <c r="AJ16" s="27">
        <f t="shared" si="7"/>
        <v>0</v>
      </c>
      <c r="AK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W16" s="28"/>
      <c r="AX16" s="28"/>
      <c r="AY16" s="28"/>
      <c r="AZ16" s="28"/>
      <c r="BA16" s="28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53" ht="19.5" customHeight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8"/>
      <c r="AV17" s="28"/>
      <c r="AW17" s="28"/>
      <c r="AX17" s="28"/>
      <c r="AY17" s="28"/>
      <c r="AZ17" s="28"/>
      <c r="BA17" s="28"/>
    </row>
    <row r="18" spans="1:53" ht="19.5" customHeight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U18" s="28"/>
      <c r="AV18" s="28"/>
      <c r="AW18" s="28"/>
      <c r="AX18" s="28"/>
      <c r="AY18" s="28"/>
      <c r="AZ18" s="28"/>
      <c r="BA18" s="28"/>
    </row>
    <row r="19" spans="1:53" ht="19.5" customHeight="1">
      <c r="A19" s="32" t="s">
        <v>68</v>
      </c>
      <c r="B19" s="2" t="s">
        <v>69</v>
      </c>
      <c r="C19" s="20">
        <f aca="true" t="shared" si="8" ref="C19:C36">D19/25</f>
        <v>3.24</v>
      </c>
      <c r="D19" s="21">
        <v>81</v>
      </c>
      <c r="E19" s="22">
        <f aca="true" t="shared" si="9" ref="E19:E35">COUNT(K19:BA19)</f>
        <v>0</v>
      </c>
      <c r="F19" s="23">
        <f aca="true" t="shared" si="10" ref="F19:F35">(E19*D19)</f>
        <v>0</v>
      </c>
      <c r="G19" s="24">
        <f aca="true" t="shared" si="11" ref="G19:G35">SUM(K19:BA19)</f>
        <v>0</v>
      </c>
      <c r="H19" s="25" t="e">
        <f aca="true" t="shared" si="12" ref="H19:H36">(G19/E19)</f>
        <v>#DIV/0!</v>
      </c>
      <c r="I19" s="33" t="e">
        <f aca="true" t="shared" si="13" ref="I19:I36">(G19/F19)</f>
        <v>#DIV/0!</v>
      </c>
      <c r="J19" s="20" t="e">
        <f aca="true" t="shared" si="14" ref="J19:J36">H19/25</f>
        <v>#DIV/0!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8"/>
      <c r="AU19" s="28"/>
      <c r="AV19" s="28"/>
      <c r="AW19" s="28"/>
      <c r="AX19" s="28"/>
      <c r="AY19" s="28"/>
      <c r="AZ19" s="28"/>
      <c r="BA19" s="28"/>
    </row>
    <row r="20" spans="1:53" ht="19.5" customHeight="1">
      <c r="A20" s="32" t="s">
        <v>70</v>
      </c>
      <c r="B20" s="2" t="s">
        <v>69</v>
      </c>
      <c r="C20" s="20">
        <f t="shared" si="8"/>
        <v>3.04</v>
      </c>
      <c r="D20" s="21">
        <v>76</v>
      </c>
      <c r="E20" s="22">
        <f t="shared" si="9"/>
        <v>0</v>
      </c>
      <c r="F20" s="23">
        <f t="shared" si="10"/>
        <v>0</v>
      </c>
      <c r="G20" s="24">
        <f t="shared" si="11"/>
        <v>0</v>
      </c>
      <c r="H20" s="25" t="e">
        <f t="shared" si="12"/>
        <v>#DIV/0!</v>
      </c>
      <c r="I20" s="33" t="e">
        <f t="shared" si="13"/>
        <v>#DIV/0!</v>
      </c>
      <c r="J20" s="20" t="e">
        <f t="shared" si="14"/>
        <v>#DIV/0!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8"/>
      <c r="AV20" s="28"/>
      <c r="AW20" s="28"/>
      <c r="AX20" s="28"/>
      <c r="AY20" s="28"/>
      <c r="AZ20" s="28"/>
      <c r="BA20" s="28"/>
    </row>
    <row r="21" spans="1:53" ht="19.5" customHeight="1">
      <c r="A21" s="32" t="s">
        <v>71</v>
      </c>
      <c r="B21" s="2" t="s">
        <v>69</v>
      </c>
      <c r="C21" s="20">
        <f t="shared" si="8"/>
        <v>2.36</v>
      </c>
      <c r="D21" s="21">
        <v>59</v>
      </c>
      <c r="E21" s="22">
        <f t="shared" si="9"/>
        <v>0</v>
      </c>
      <c r="F21" s="23">
        <f t="shared" si="10"/>
        <v>0</v>
      </c>
      <c r="G21" s="24">
        <f t="shared" si="11"/>
        <v>0</v>
      </c>
      <c r="H21" s="25" t="e">
        <f t="shared" si="12"/>
        <v>#DIV/0!</v>
      </c>
      <c r="I21" s="33" t="e">
        <f t="shared" si="13"/>
        <v>#DIV/0!</v>
      </c>
      <c r="J21" s="20" t="e">
        <f t="shared" si="14"/>
        <v>#DIV/0!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8"/>
      <c r="AU21" s="28"/>
      <c r="AV21" s="28"/>
      <c r="AW21" s="28"/>
      <c r="AX21" s="28"/>
      <c r="AY21" s="28"/>
      <c r="AZ21" s="28"/>
      <c r="BA21" s="28"/>
    </row>
    <row r="22" spans="1:53" ht="19.5" customHeight="1">
      <c r="A22" s="32" t="s">
        <v>72</v>
      </c>
      <c r="B22" s="2" t="s">
        <v>69</v>
      </c>
      <c r="C22" s="20">
        <f t="shared" si="8"/>
        <v>1.8</v>
      </c>
      <c r="D22" s="21">
        <v>45</v>
      </c>
      <c r="E22" s="22">
        <f t="shared" si="9"/>
        <v>0</v>
      </c>
      <c r="F22" s="23">
        <f t="shared" si="10"/>
        <v>0</v>
      </c>
      <c r="G22" s="24">
        <f t="shared" si="11"/>
        <v>0</v>
      </c>
      <c r="H22" s="25" t="e">
        <f t="shared" si="12"/>
        <v>#DIV/0!</v>
      </c>
      <c r="I22" s="33" t="e">
        <f t="shared" si="13"/>
        <v>#DIV/0!</v>
      </c>
      <c r="J22" s="20" t="e">
        <f t="shared" si="14"/>
        <v>#DIV/0!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8"/>
      <c r="AU22" s="28"/>
      <c r="AV22" s="28"/>
      <c r="AW22" s="28"/>
      <c r="AX22" s="28"/>
      <c r="AY22" s="28"/>
      <c r="AZ22" s="28"/>
      <c r="BA22" s="28"/>
    </row>
    <row r="23" spans="1:53" ht="19.5" customHeight="1">
      <c r="A23" s="32" t="s">
        <v>73</v>
      </c>
      <c r="B23" s="2" t="s">
        <v>69</v>
      </c>
      <c r="C23" s="20">
        <f t="shared" si="8"/>
        <v>1.44</v>
      </c>
      <c r="D23" s="21">
        <v>36</v>
      </c>
      <c r="E23" s="22">
        <f t="shared" si="9"/>
        <v>0</v>
      </c>
      <c r="F23" s="23">
        <f t="shared" si="10"/>
        <v>0</v>
      </c>
      <c r="G23" s="24">
        <f t="shared" si="11"/>
        <v>0</v>
      </c>
      <c r="H23" s="25" t="e">
        <f t="shared" si="12"/>
        <v>#DIV/0!</v>
      </c>
      <c r="I23" s="33" t="e">
        <f t="shared" si="13"/>
        <v>#DIV/0!</v>
      </c>
      <c r="J23" s="20" t="e">
        <f t="shared" si="14"/>
        <v>#DIV/0!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W23" s="28"/>
      <c r="AX23" s="28"/>
      <c r="AY23" s="28"/>
      <c r="AZ23" s="28"/>
      <c r="BA23" s="28"/>
    </row>
    <row r="24" spans="1:53" ht="19.5" customHeight="1">
      <c r="A24" s="32" t="s">
        <v>268</v>
      </c>
      <c r="B24" s="2" t="s">
        <v>69</v>
      </c>
      <c r="C24" s="20">
        <f t="shared" si="8"/>
        <v>1.36</v>
      </c>
      <c r="D24" s="21">
        <v>34</v>
      </c>
      <c r="E24" s="22">
        <f t="shared" si="9"/>
        <v>0</v>
      </c>
      <c r="F24" s="23">
        <f t="shared" si="10"/>
        <v>0</v>
      </c>
      <c r="G24" s="24">
        <f t="shared" si="11"/>
        <v>0</v>
      </c>
      <c r="H24" s="25" t="e">
        <f t="shared" si="12"/>
        <v>#DIV/0!</v>
      </c>
      <c r="I24" s="33" t="e">
        <f t="shared" si="13"/>
        <v>#DIV/0!</v>
      </c>
      <c r="J24" s="20" t="e">
        <f t="shared" si="14"/>
        <v>#DIV/0!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8"/>
      <c r="AU24" s="28"/>
      <c r="AV24" s="28"/>
      <c r="AW24" s="28"/>
      <c r="AX24" s="28"/>
      <c r="AY24" s="28"/>
      <c r="AZ24" s="28"/>
      <c r="BA24" s="28"/>
    </row>
    <row r="25" spans="1:53" ht="19.5" customHeight="1">
      <c r="A25" s="32" t="s">
        <v>269</v>
      </c>
      <c r="B25" s="2" t="s">
        <v>69</v>
      </c>
      <c r="C25" s="20">
        <f t="shared" si="8"/>
        <v>1.24</v>
      </c>
      <c r="D25" s="21">
        <v>31</v>
      </c>
      <c r="E25" s="22">
        <f t="shared" si="9"/>
        <v>0</v>
      </c>
      <c r="F25" s="23">
        <f t="shared" si="10"/>
        <v>0</v>
      </c>
      <c r="G25" s="24">
        <f t="shared" si="11"/>
        <v>0</v>
      </c>
      <c r="H25" s="25" t="e">
        <f t="shared" si="12"/>
        <v>#DIV/0!</v>
      </c>
      <c r="I25" s="33" t="e">
        <f t="shared" si="13"/>
        <v>#DIV/0!</v>
      </c>
      <c r="J25" s="20" t="e">
        <f t="shared" si="14"/>
        <v>#DIV/0!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8"/>
      <c r="AU25" s="28"/>
      <c r="AV25" s="28"/>
      <c r="AW25" s="28"/>
      <c r="AX25" s="28"/>
      <c r="AY25" s="28"/>
      <c r="AZ25" s="28"/>
      <c r="BA25" s="28"/>
    </row>
    <row r="26" spans="1:53" ht="19.5" customHeight="1">
      <c r="A26" s="32" t="s">
        <v>74</v>
      </c>
      <c r="B26" s="2" t="s">
        <v>69</v>
      </c>
      <c r="C26" s="20">
        <f t="shared" si="8"/>
        <v>1.12</v>
      </c>
      <c r="D26" s="21">
        <v>28</v>
      </c>
      <c r="E26" s="22">
        <f t="shared" si="9"/>
        <v>0</v>
      </c>
      <c r="F26" s="23">
        <f t="shared" si="10"/>
        <v>0</v>
      </c>
      <c r="G26" s="24">
        <f t="shared" si="11"/>
        <v>0</v>
      </c>
      <c r="H26" s="25" t="e">
        <f t="shared" si="12"/>
        <v>#DIV/0!</v>
      </c>
      <c r="I26" s="33" t="e">
        <f t="shared" si="13"/>
        <v>#DIV/0!</v>
      </c>
      <c r="J26" s="20" t="e">
        <f t="shared" si="14"/>
        <v>#DIV/0!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8"/>
      <c r="AU26" s="28"/>
      <c r="AV26" s="28"/>
      <c r="AW26" s="28"/>
      <c r="AX26" s="28"/>
      <c r="AY26" s="28"/>
      <c r="AZ26" s="28"/>
      <c r="BA26" s="28"/>
    </row>
    <row r="27" spans="1:53" ht="19.5" customHeight="1">
      <c r="A27" s="32" t="s">
        <v>75</v>
      </c>
      <c r="B27" s="2" t="s">
        <v>69</v>
      </c>
      <c r="C27" s="20">
        <f t="shared" si="8"/>
        <v>1.12</v>
      </c>
      <c r="D27" s="21">
        <v>28</v>
      </c>
      <c r="E27" s="22">
        <f t="shared" si="9"/>
        <v>0</v>
      </c>
      <c r="F27" s="23">
        <f t="shared" si="10"/>
        <v>0</v>
      </c>
      <c r="G27" s="24">
        <f t="shared" si="11"/>
        <v>0</v>
      </c>
      <c r="H27" s="25" t="e">
        <f t="shared" si="12"/>
        <v>#DIV/0!</v>
      </c>
      <c r="I27" s="33" t="e">
        <f t="shared" si="13"/>
        <v>#DIV/0!</v>
      </c>
      <c r="J27" s="20" t="e">
        <f t="shared" si="14"/>
        <v>#DIV/0!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8"/>
      <c r="AU27" s="28"/>
      <c r="AV27" s="28"/>
      <c r="AW27" s="28"/>
      <c r="AX27" s="28"/>
      <c r="AY27" s="28"/>
      <c r="AZ27" s="28"/>
      <c r="BA27" s="28"/>
    </row>
    <row r="28" spans="1:53" ht="19.5" customHeight="1">
      <c r="A28" s="32" t="s">
        <v>270</v>
      </c>
      <c r="B28" s="2" t="s">
        <v>69</v>
      </c>
      <c r="C28" s="20">
        <f t="shared" si="8"/>
        <v>1.12</v>
      </c>
      <c r="D28" s="21">
        <v>28</v>
      </c>
      <c r="E28" s="22">
        <f t="shared" si="9"/>
        <v>0</v>
      </c>
      <c r="F28" s="23">
        <f t="shared" si="10"/>
        <v>0</v>
      </c>
      <c r="G28" s="24">
        <f t="shared" si="11"/>
        <v>0</v>
      </c>
      <c r="H28" s="25" t="e">
        <f t="shared" si="12"/>
        <v>#DIV/0!</v>
      </c>
      <c r="I28" s="33" t="e">
        <f t="shared" si="13"/>
        <v>#DIV/0!</v>
      </c>
      <c r="J28" s="20" t="e">
        <f t="shared" si="14"/>
        <v>#DIV/0!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28"/>
      <c r="AV28" s="28"/>
      <c r="AW28" s="28"/>
      <c r="AX28" s="28"/>
      <c r="AY28" s="28"/>
      <c r="AZ28" s="28"/>
      <c r="BA28" s="28"/>
    </row>
    <row r="29" spans="1:53" ht="19.5" customHeight="1">
      <c r="A29" s="32" t="s">
        <v>76</v>
      </c>
      <c r="B29" s="2" t="s">
        <v>69</v>
      </c>
      <c r="C29" s="20">
        <f t="shared" si="8"/>
        <v>1.04</v>
      </c>
      <c r="D29" s="21">
        <v>26</v>
      </c>
      <c r="E29" s="22">
        <f t="shared" si="9"/>
        <v>0</v>
      </c>
      <c r="F29" s="23">
        <f t="shared" si="10"/>
        <v>0</v>
      </c>
      <c r="G29" s="24">
        <f t="shared" si="11"/>
        <v>0</v>
      </c>
      <c r="H29" s="25" t="e">
        <f t="shared" si="12"/>
        <v>#DIV/0!</v>
      </c>
      <c r="I29" s="33" t="e">
        <f t="shared" si="13"/>
        <v>#DIV/0!</v>
      </c>
      <c r="J29" s="20" t="e">
        <f t="shared" si="14"/>
        <v>#DIV/0!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8"/>
      <c r="AU29" s="28"/>
      <c r="AV29" s="28"/>
      <c r="AW29" s="28"/>
      <c r="AX29" s="28"/>
      <c r="AY29" s="28"/>
      <c r="AZ29" s="28"/>
      <c r="BA29" s="28"/>
    </row>
    <row r="30" spans="1:53" ht="19.5" customHeight="1">
      <c r="A30" s="32" t="s">
        <v>77</v>
      </c>
      <c r="B30" s="2" t="s">
        <v>69</v>
      </c>
      <c r="C30" s="20">
        <f t="shared" si="8"/>
        <v>1</v>
      </c>
      <c r="D30" s="21">
        <v>25</v>
      </c>
      <c r="E30" s="22">
        <f t="shared" si="9"/>
        <v>0</v>
      </c>
      <c r="F30" s="23">
        <f t="shared" si="10"/>
        <v>0</v>
      </c>
      <c r="G30" s="24">
        <f t="shared" si="11"/>
        <v>0</v>
      </c>
      <c r="H30" s="25" t="e">
        <f t="shared" si="12"/>
        <v>#DIV/0!</v>
      </c>
      <c r="I30" s="33" t="e">
        <f t="shared" si="13"/>
        <v>#DIV/0!</v>
      </c>
      <c r="J30" s="20" t="e">
        <f t="shared" si="14"/>
        <v>#DIV/0!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8"/>
      <c r="AU30" s="28"/>
      <c r="AV30" s="28"/>
      <c r="AW30" s="28"/>
      <c r="AX30" s="28"/>
      <c r="AY30" s="28"/>
      <c r="AZ30" s="28"/>
      <c r="BA30" s="28"/>
    </row>
    <row r="31" spans="1:53" ht="19.5" customHeight="1">
      <c r="A31" s="32" t="s">
        <v>271</v>
      </c>
      <c r="B31" s="2" t="s">
        <v>69</v>
      </c>
      <c r="C31" s="20">
        <f t="shared" si="8"/>
        <v>0.96</v>
      </c>
      <c r="D31" s="21">
        <v>24</v>
      </c>
      <c r="E31" s="22">
        <f t="shared" si="9"/>
        <v>0</v>
      </c>
      <c r="F31" s="23">
        <f t="shared" si="10"/>
        <v>0</v>
      </c>
      <c r="G31" s="24">
        <f t="shared" si="11"/>
        <v>0</v>
      </c>
      <c r="H31" s="25" t="e">
        <f t="shared" si="12"/>
        <v>#DIV/0!</v>
      </c>
      <c r="I31" s="33" t="e">
        <f t="shared" si="13"/>
        <v>#DIV/0!</v>
      </c>
      <c r="J31" s="20" t="e">
        <f t="shared" si="14"/>
        <v>#DIV/0!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8"/>
      <c r="AU31" s="28"/>
      <c r="AV31" s="28"/>
      <c r="AW31" s="28"/>
      <c r="AX31" s="28"/>
      <c r="AY31" s="28"/>
      <c r="AZ31" s="28"/>
      <c r="BA31" s="28"/>
    </row>
    <row r="32" spans="1:53" ht="19.5" customHeight="1">
      <c r="A32" s="32" t="s">
        <v>78</v>
      </c>
      <c r="B32" s="2" t="s">
        <v>69</v>
      </c>
      <c r="C32" s="20">
        <f t="shared" si="8"/>
        <v>0.84</v>
      </c>
      <c r="D32" s="21">
        <v>21</v>
      </c>
      <c r="E32" s="22">
        <f t="shared" si="9"/>
        <v>0</v>
      </c>
      <c r="F32" s="23">
        <f t="shared" si="10"/>
        <v>0</v>
      </c>
      <c r="G32" s="24">
        <f t="shared" si="11"/>
        <v>0</v>
      </c>
      <c r="H32" s="25" t="e">
        <f t="shared" si="12"/>
        <v>#DIV/0!</v>
      </c>
      <c r="I32" s="33" t="e">
        <f t="shared" si="13"/>
        <v>#DIV/0!</v>
      </c>
      <c r="J32" s="20" t="e">
        <f t="shared" si="14"/>
        <v>#DIV/0!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8"/>
      <c r="AU32" s="28"/>
      <c r="AV32" s="28"/>
      <c r="AW32" s="28"/>
      <c r="AX32" s="28"/>
      <c r="AY32" s="28"/>
      <c r="AZ32" s="28"/>
      <c r="BA32" s="28"/>
    </row>
    <row r="33" spans="1:53" ht="19.5" customHeight="1">
      <c r="A33" s="32" t="s">
        <v>79</v>
      </c>
      <c r="B33" s="2" t="s">
        <v>69</v>
      </c>
      <c r="C33" s="20">
        <f t="shared" si="8"/>
        <v>0.8</v>
      </c>
      <c r="D33" s="21">
        <v>20</v>
      </c>
      <c r="E33" s="22">
        <f t="shared" si="9"/>
        <v>0</v>
      </c>
      <c r="F33" s="23">
        <f t="shared" si="10"/>
        <v>0</v>
      </c>
      <c r="G33" s="24">
        <f t="shared" si="11"/>
        <v>0</v>
      </c>
      <c r="H33" s="25" t="e">
        <f t="shared" si="12"/>
        <v>#DIV/0!</v>
      </c>
      <c r="I33" s="33" t="e">
        <f t="shared" si="13"/>
        <v>#DIV/0!</v>
      </c>
      <c r="J33" s="20" t="e">
        <f t="shared" si="14"/>
        <v>#DIV/0!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8"/>
      <c r="AU33" s="28"/>
      <c r="AV33" s="28"/>
      <c r="AW33" s="28"/>
      <c r="AX33" s="28"/>
      <c r="AY33" s="28"/>
      <c r="AZ33" s="28"/>
      <c r="BA33" s="28"/>
    </row>
    <row r="34" spans="1:53" ht="19.5" customHeight="1">
      <c r="A34" s="32" t="s">
        <v>80</v>
      </c>
      <c r="B34" s="2" t="s">
        <v>69</v>
      </c>
      <c r="C34" s="20">
        <f t="shared" si="8"/>
        <v>0.56</v>
      </c>
      <c r="D34" s="21">
        <v>14</v>
      </c>
      <c r="E34" s="22">
        <f t="shared" si="9"/>
        <v>0</v>
      </c>
      <c r="F34" s="23">
        <f t="shared" si="10"/>
        <v>0</v>
      </c>
      <c r="G34" s="24">
        <f t="shared" si="11"/>
        <v>0</v>
      </c>
      <c r="H34" s="25" t="e">
        <f t="shared" si="12"/>
        <v>#DIV/0!</v>
      </c>
      <c r="I34" s="33" t="e">
        <f t="shared" si="13"/>
        <v>#DIV/0!</v>
      </c>
      <c r="J34" s="20" t="e">
        <f t="shared" si="14"/>
        <v>#DIV/0!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8"/>
      <c r="AU34" s="28"/>
      <c r="AV34" s="28"/>
      <c r="AW34" s="28"/>
      <c r="AX34" s="28"/>
      <c r="AY34" s="28"/>
      <c r="AZ34" s="28"/>
      <c r="BA34" s="28"/>
    </row>
    <row r="35" spans="1:53" ht="19.5" customHeight="1">
      <c r="A35" s="32" t="s">
        <v>81</v>
      </c>
      <c r="B35" s="2" t="s">
        <v>69</v>
      </c>
      <c r="C35" s="20">
        <f t="shared" si="8"/>
        <v>0.52</v>
      </c>
      <c r="D35" s="21">
        <v>13</v>
      </c>
      <c r="E35" s="22">
        <f t="shared" si="9"/>
        <v>0</v>
      </c>
      <c r="F35" s="23">
        <f t="shared" si="10"/>
        <v>0</v>
      </c>
      <c r="G35" s="24">
        <f t="shared" si="11"/>
        <v>0</v>
      </c>
      <c r="H35" s="25" t="e">
        <f t="shared" si="12"/>
        <v>#DIV/0!</v>
      </c>
      <c r="I35" s="33" t="e">
        <f t="shared" si="13"/>
        <v>#DIV/0!</v>
      </c>
      <c r="J35" s="20" t="e">
        <f t="shared" si="14"/>
        <v>#DIV/0!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/>
      <c r="AU35" s="28"/>
      <c r="AV35" s="28"/>
      <c r="AW35" s="28"/>
      <c r="AX35" s="28"/>
      <c r="AY35" s="28"/>
      <c r="AZ35" s="28"/>
      <c r="BA35" s="28"/>
    </row>
    <row r="36" spans="1:53" ht="19.5" customHeight="1">
      <c r="A36" s="32" t="s">
        <v>272</v>
      </c>
      <c r="B36" s="2" t="s">
        <v>69</v>
      </c>
      <c r="C36" s="20">
        <f t="shared" si="8"/>
        <v>0.4</v>
      </c>
      <c r="D36" s="21">
        <v>10</v>
      </c>
      <c r="E36" s="22">
        <f>COUNT(K36:BA36)</f>
        <v>0</v>
      </c>
      <c r="F36" s="23">
        <f>(E36*D36)</f>
        <v>0</v>
      </c>
      <c r="G36" s="24">
        <f>SUM(K36:BA36)</f>
        <v>0</v>
      </c>
      <c r="H36" s="25" t="e">
        <f t="shared" si="12"/>
        <v>#DIV/0!</v>
      </c>
      <c r="I36" s="33" t="e">
        <f t="shared" si="13"/>
        <v>#DIV/0!</v>
      </c>
      <c r="J36" s="20" t="e">
        <f t="shared" si="14"/>
        <v>#DIV/0!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8"/>
      <c r="AU36" s="28"/>
      <c r="AV36" s="28"/>
      <c r="AW36" s="28"/>
      <c r="AX36" s="28"/>
      <c r="AY36" s="28"/>
      <c r="AZ36" s="28"/>
      <c r="BA36" s="28"/>
    </row>
    <row r="37" spans="1:72" s="31" customFormat="1" ht="19.5" customHeight="1">
      <c r="A37" s="29"/>
      <c r="B37" s="2"/>
      <c r="C37" s="20"/>
      <c r="D37" s="21"/>
      <c r="E37" s="22"/>
      <c r="F37" s="23"/>
      <c r="G37" s="24"/>
      <c r="H37" s="25"/>
      <c r="I37" s="26"/>
      <c r="J37" s="20"/>
      <c r="K37" s="27">
        <f aca="true" t="shared" si="15" ref="K37:AJ37">SUM(K19:K36)</f>
        <v>0</v>
      </c>
      <c r="L37" s="27">
        <f t="shared" si="15"/>
        <v>0</v>
      </c>
      <c r="M37" s="27">
        <f t="shared" si="15"/>
        <v>0</v>
      </c>
      <c r="N37" s="27">
        <f t="shared" si="15"/>
        <v>0</v>
      </c>
      <c r="O37" s="27">
        <f t="shared" si="15"/>
        <v>0</v>
      </c>
      <c r="P37" s="27">
        <f t="shared" si="15"/>
        <v>0</v>
      </c>
      <c r="Q37" s="27">
        <f t="shared" si="15"/>
        <v>0</v>
      </c>
      <c r="R37" s="27">
        <f t="shared" si="15"/>
        <v>0</v>
      </c>
      <c r="S37" s="27">
        <f t="shared" si="15"/>
        <v>0</v>
      </c>
      <c r="T37" s="27">
        <f t="shared" si="15"/>
        <v>0</v>
      </c>
      <c r="U37" s="27">
        <f t="shared" si="15"/>
        <v>0</v>
      </c>
      <c r="V37" s="27">
        <f t="shared" si="15"/>
        <v>0</v>
      </c>
      <c r="W37" s="27">
        <f t="shared" si="15"/>
        <v>0</v>
      </c>
      <c r="X37" s="27">
        <f t="shared" si="15"/>
        <v>0</v>
      </c>
      <c r="Y37" s="27">
        <f t="shared" si="15"/>
        <v>0</v>
      </c>
      <c r="Z37" s="27">
        <f t="shared" si="15"/>
        <v>0</v>
      </c>
      <c r="AA37" s="27">
        <f t="shared" si="15"/>
        <v>0</v>
      </c>
      <c r="AB37" s="27">
        <f t="shared" si="15"/>
        <v>0</v>
      </c>
      <c r="AC37" s="27">
        <f t="shared" si="15"/>
        <v>0</v>
      </c>
      <c r="AD37" s="27">
        <f t="shared" si="15"/>
        <v>0</v>
      </c>
      <c r="AE37" s="27">
        <f t="shared" si="15"/>
        <v>0</v>
      </c>
      <c r="AF37" s="27">
        <f t="shared" si="15"/>
        <v>0</v>
      </c>
      <c r="AG37" s="27">
        <f t="shared" si="15"/>
        <v>0</v>
      </c>
      <c r="AH37" s="27">
        <f t="shared" si="15"/>
        <v>0</v>
      </c>
      <c r="AI37" s="27">
        <f t="shared" si="15"/>
        <v>0</v>
      </c>
      <c r="AJ37" s="27">
        <f t="shared" si="15"/>
        <v>0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8"/>
      <c r="AU37" s="28"/>
      <c r="AV37" s="28"/>
      <c r="AW37" s="28"/>
      <c r="AX37" s="28"/>
      <c r="AY37" s="28"/>
      <c r="AZ37" s="28"/>
      <c r="BA37" s="28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53" ht="19.5" customHeight="1">
      <c r="A38" s="32"/>
      <c r="C38" s="20"/>
      <c r="D38" s="21"/>
      <c r="E38" s="22"/>
      <c r="F38" s="23"/>
      <c r="G38" s="24"/>
      <c r="H38" s="25"/>
      <c r="I38" s="33"/>
      <c r="J38" s="20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8"/>
      <c r="AU38" s="28"/>
      <c r="AV38" s="28"/>
      <c r="AW38" s="28"/>
      <c r="AX38" s="28"/>
      <c r="AY38" s="28"/>
      <c r="AZ38" s="28"/>
      <c r="BA38" s="28"/>
    </row>
    <row r="39" spans="1:53" ht="19.5" customHeight="1">
      <c r="A39" s="32"/>
      <c r="C39" s="20"/>
      <c r="D39" s="21"/>
      <c r="E39" s="22"/>
      <c r="F39" s="23"/>
      <c r="G39" s="24"/>
      <c r="H39" s="25"/>
      <c r="I39" s="33"/>
      <c r="J39" s="20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8"/>
      <c r="AU39" s="28"/>
      <c r="AV39" s="28"/>
      <c r="AW39" s="28"/>
      <c r="AX39" s="28"/>
      <c r="AY39" s="28"/>
      <c r="AZ39" s="28"/>
      <c r="BA39" s="28"/>
    </row>
    <row r="40" spans="1:53" ht="19.5" customHeight="1">
      <c r="A40" s="29" t="s">
        <v>82</v>
      </c>
      <c r="B40" s="2" t="s">
        <v>83</v>
      </c>
      <c r="C40" s="20">
        <f aca="true" t="shared" si="16" ref="C40:C56">D40/25</f>
        <v>1.92</v>
      </c>
      <c r="D40" s="21">
        <v>48</v>
      </c>
      <c r="E40" s="22">
        <f aca="true" t="shared" si="17" ref="E40:E49">COUNT(K40:BA40)</f>
        <v>0</v>
      </c>
      <c r="F40" s="23">
        <f aca="true" t="shared" si="18" ref="F40:F56">(E40*D40)</f>
        <v>0</v>
      </c>
      <c r="G40" s="24">
        <f aca="true" t="shared" si="19" ref="G40:G56">SUM(K40:BA40)</f>
        <v>0</v>
      </c>
      <c r="H40" s="25" t="e">
        <f aca="true" t="shared" si="20" ref="H40:H56">(G40/E40)</f>
        <v>#DIV/0!</v>
      </c>
      <c r="I40" s="33" t="e">
        <f aca="true" t="shared" si="21" ref="I40:I56">(G40/F40)</f>
        <v>#DIV/0!</v>
      </c>
      <c r="J40" s="20" t="e">
        <f aca="true" t="shared" si="22" ref="J40:J56">H40/25</f>
        <v>#DIV/0!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34"/>
      <c r="AB40" s="34"/>
      <c r="AC40" s="34"/>
      <c r="AD40" s="34"/>
      <c r="AE40" s="34"/>
      <c r="AF40" s="34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8"/>
      <c r="AU40" s="28"/>
      <c r="AV40" s="28"/>
      <c r="AW40" s="28"/>
      <c r="AX40" s="28"/>
      <c r="AY40" s="28"/>
      <c r="AZ40" s="28"/>
      <c r="BA40" s="28"/>
    </row>
    <row r="41" spans="1:53" ht="19.5" customHeight="1">
      <c r="A41" s="29" t="s">
        <v>84</v>
      </c>
      <c r="B41" s="2" t="s">
        <v>85</v>
      </c>
      <c r="C41" s="20">
        <f t="shared" si="16"/>
        <v>1.76</v>
      </c>
      <c r="D41" s="21">
        <v>44</v>
      </c>
      <c r="E41" s="22">
        <f t="shared" si="17"/>
        <v>0</v>
      </c>
      <c r="F41" s="23">
        <f t="shared" si="18"/>
        <v>0</v>
      </c>
      <c r="G41" s="24">
        <f t="shared" si="19"/>
        <v>0</v>
      </c>
      <c r="H41" s="25" t="e">
        <f t="shared" si="20"/>
        <v>#DIV/0!</v>
      </c>
      <c r="I41" s="33" t="e">
        <f t="shared" si="21"/>
        <v>#DIV/0!</v>
      </c>
      <c r="J41" s="20" t="e">
        <f t="shared" si="22"/>
        <v>#DIV/0!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34"/>
      <c r="AB41" s="34"/>
      <c r="AC41" s="34"/>
      <c r="AD41" s="34"/>
      <c r="AE41" s="34"/>
      <c r="AF41" s="34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8"/>
      <c r="AU41" s="28"/>
      <c r="AV41" s="28"/>
      <c r="AW41" s="28"/>
      <c r="AX41" s="28"/>
      <c r="AY41" s="28"/>
      <c r="AZ41" s="28"/>
      <c r="BA41" s="28"/>
    </row>
    <row r="42" spans="1:53" ht="19.5" customHeight="1">
      <c r="A42" s="29" t="s">
        <v>86</v>
      </c>
      <c r="B42" s="2" t="s">
        <v>83</v>
      </c>
      <c r="C42" s="20">
        <f t="shared" si="16"/>
        <v>1.68</v>
      </c>
      <c r="D42" s="21">
        <v>42</v>
      </c>
      <c r="E42" s="22">
        <f t="shared" si="17"/>
        <v>0</v>
      </c>
      <c r="F42" s="23">
        <f t="shared" si="18"/>
        <v>0</v>
      </c>
      <c r="G42" s="24">
        <f t="shared" si="19"/>
        <v>0</v>
      </c>
      <c r="H42" s="25" t="e">
        <f t="shared" si="20"/>
        <v>#DIV/0!</v>
      </c>
      <c r="I42" s="33" t="e">
        <f t="shared" si="21"/>
        <v>#DIV/0!</v>
      </c>
      <c r="J42" s="20" t="e">
        <f t="shared" si="22"/>
        <v>#DIV/0!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4"/>
      <c r="AB42" s="34"/>
      <c r="AC42" s="34"/>
      <c r="AD42" s="34"/>
      <c r="AE42" s="34"/>
      <c r="AF42" s="34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8"/>
      <c r="AU42" s="28"/>
      <c r="AV42" s="28"/>
      <c r="AW42" s="28"/>
      <c r="AX42" s="28"/>
      <c r="AY42" s="28"/>
      <c r="AZ42" s="28"/>
      <c r="BA42" s="28"/>
    </row>
    <row r="43" spans="1:53" ht="19.5" customHeight="1">
      <c r="A43" s="29" t="s">
        <v>87</v>
      </c>
      <c r="B43" s="2" t="s">
        <v>83</v>
      </c>
      <c r="C43" s="20">
        <f t="shared" si="16"/>
        <v>1.6</v>
      </c>
      <c r="D43" s="21">
        <v>40</v>
      </c>
      <c r="E43" s="22">
        <f t="shared" si="17"/>
        <v>0</v>
      </c>
      <c r="F43" s="23">
        <f t="shared" si="18"/>
        <v>0</v>
      </c>
      <c r="G43" s="24">
        <f t="shared" si="19"/>
        <v>0</v>
      </c>
      <c r="H43" s="25" t="e">
        <f t="shared" si="20"/>
        <v>#DIV/0!</v>
      </c>
      <c r="I43" s="33" t="e">
        <f t="shared" si="21"/>
        <v>#DIV/0!</v>
      </c>
      <c r="J43" s="20" t="e">
        <f t="shared" si="22"/>
        <v>#DIV/0!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34"/>
      <c r="AB43" s="34"/>
      <c r="AC43" s="34"/>
      <c r="AD43" s="34"/>
      <c r="AE43" s="34"/>
      <c r="AF43" s="34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8"/>
      <c r="AU43" s="28"/>
      <c r="AV43" s="28"/>
      <c r="AW43" s="28"/>
      <c r="AX43" s="28"/>
      <c r="AY43" s="28"/>
      <c r="AZ43" s="28"/>
      <c r="BA43" s="28"/>
    </row>
    <row r="44" spans="1:53" ht="19.5" customHeight="1">
      <c r="A44" s="29" t="s">
        <v>88</v>
      </c>
      <c r="B44" s="2" t="s">
        <v>83</v>
      </c>
      <c r="C44" s="20">
        <f t="shared" si="16"/>
        <v>1.44</v>
      </c>
      <c r="D44" s="21">
        <v>36</v>
      </c>
      <c r="E44" s="22">
        <f t="shared" si="17"/>
        <v>0</v>
      </c>
      <c r="F44" s="23">
        <f t="shared" si="18"/>
        <v>0</v>
      </c>
      <c r="G44" s="24">
        <f t="shared" si="19"/>
        <v>0</v>
      </c>
      <c r="H44" s="25" t="e">
        <f t="shared" si="20"/>
        <v>#DIV/0!</v>
      </c>
      <c r="I44" s="33" t="e">
        <f t="shared" si="21"/>
        <v>#DIV/0!</v>
      </c>
      <c r="J44" s="20" t="e">
        <f t="shared" si="22"/>
        <v>#DIV/0!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4"/>
      <c r="AB44" s="34"/>
      <c r="AC44" s="34"/>
      <c r="AD44" s="34"/>
      <c r="AE44" s="34"/>
      <c r="AF44" s="34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8"/>
      <c r="AU44" s="28"/>
      <c r="AV44" s="28"/>
      <c r="AW44" s="28"/>
      <c r="AX44" s="28"/>
      <c r="AY44" s="28"/>
      <c r="AZ44" s="28"/>
      <c r="BA44" s="28"/>
    </row>
    <row r="45" spans="1:53" ht="19.5" customHeight="1">
      <c r="A45" s="29" t="s">
        <v>89</v>
      </c>
      <c r="B45" s="2" t="s">
        <v>83</v>
      </c>
      <c r="C45" s="20">
        <f t="shared" si="16"/>
        <v>1.36</v>
      </c>
      <c r="D45" s="21">
        <v>34</v>
      </c>
      <c r="E45" s="22">
        <f t="shared" si="17"/>
        <v>0</v>
      </c>
      <c r="F45" s="23">
        <f t="shared" si="18"/>
        <v>0</v>
      </c>
      <c r="G45" s="24">
        <f t="shared" si="19"/>
        <v>0</v>
      </c>
      <c r="H45" s="25" t="e">
        <f t="shared" si="20"/>
        <v>#DIV/0!</v>
      </c>
      <c r="I45" s="33" t="e">
        <f t="shared" si="21"/>
        <v>#DIV/0!</v>
      </c>
      <c r="J45" s="20" t="e">
        <f t="shared" si="22"/>
        <v>#DIV/0!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34"/>
      <c r="AB45" s="34"/>
      <c r="AC45" s="34"/>
      <c r="AD45" s="34"/>
      <c r="AE45" s="34"/>
      <c r="AF45" s="34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8"/>
      <c r="AU45" s="28"/>
      <c r="AV45" s="28"/>
      <c r="AW45" s="28"/>
      <c r="AX45" s="28"/>
      <c r="AY45" s="28"/>
      <c r="AZ45" s="28"/>
      <c r="BA45" s="28"/>
    </row>
    <row r="46" spans="1:53" ht="19.5" customHeight="1">
      <c r="A46" s="32" t="s">
        <v>90</v>
      </c>
      <c r="B46" s="2" t="s">
        <v>83</v>
      </c>
      <c r="C46" s="20">
        <f t="shared" si="16"/>
        <v>1.36</v>
      </c>
      <c r="D46" s="21">
        <v>34</v>
      </c>
      <c r="E46" s="22">
        <f t="shared" si="17"/>
        <v>0</v>
      </c>
      <c r="F46" s="23">
        <f t="shared" si="18"/>
        <v>0</v>
      </c>
      <c r="G46" s="24">
        <f t="shared" si="19"/>
        <v>0</v>
      </c>
      <c r="H46" s="25" t="e">
        <f t="shared" si="20"/>
        <v>#DIV/0!</v>
      </c>
      <c r="I46" s="33" t="e">
        <f t="shared" si="21"/>
        <v>#DIV/0!</v>
      </c>
      <c r="J46" s="20" t="e">
        <f t="shared" si="22"/>
        <v>#DIV/0!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4"/>
      <c r="AB46" s="34"/>
      <c r="AC46" s="34"/>
      <c r="AD46" s="34"/>
      <c r="AE46" s="34"/>
      <c r="AF46" s="34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8"/>
      <c r="AU46" s="28"/>
      <c r="AV46" s="28"/>
      <c r="AW46" s="28"/>
      <c r="AX46" s="28"/>
      <c r="AY46" s="28"/>
      <c r="AZ46" s="28"/>
      <c r="BA46" s="28"/>
    </row>
    <row r="47" spans="1:53" ht="19.5" customHeight="1">
      <c r="A47" s="29" t="s">
        <v>91</v>
      </c>
      <c r="B47" s="2" t="s">
        <v>92</v>
      </c>
      <c r="C47" s="20">
        <f t="shared" si="16"/>
        <v>1.28</v>
      </c>
      <c r="D47" s="21">
        <v>32</v>
      </c>
      <c r="E47" s="22">
        <f t="shared" si="17"/>
        <v>0</v>
      </c>
      <c r="F47" s="23">
        <f t="shared" si="18"/>
        <v>0</v>
      </c>
      <c r="G47" s="24">
        <f t="shared" si="19"/>
        <v>0</v>
      </c>
      <c r="H47" s="25" t="e">
        <f t="shared" si="20"/>
        <v>#DIV/0!</v>
      </c>
      <c r="I47" s="33" t="e">
        <f t="shared" si="21"/>
        <v>#DIV/0!</v>
      </c>
      <c r="J47" s="20" t="e">
        <f t="shared" si="22"/>
        <v>#DIV/0!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34"/>
      <c r="AB47" s="34"/>
      <c r="AC47" s="34"/>
      <c r="AD47" s="34"/>
      <c r="AE47" s="34"/>
      <c r="AF47" s="34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8"/>
      <c r="AU47" s="28"/>
      <c r="AV47" s="28"/>
      <c r="AW47" s="28"/>
      <c r="AX47" s="28"/>
      <c r="AY47" s="28"/>
      <c r="AZ47" s="28"/>
      <c r="BA47" s="28"/>
    </row>
    <row r="48" spans="1:53" ht="19.5" customHeight="1">
      <c r="A48" s="29" t="s">
        <v>93</v>
      </c>
      <c r="B48" s="2" t="s">
        <v>83</v>
      </c>
      <c r="C48" s="20">
        <f t="shared" si="16"/>
        <v>1.12</v>
      </c>
      <c r="D48" s="21">
        <v>28</v>
      </c>
      <c r="E48" s="22">
        <f t="shared" si="17"/>
        <v>0</v>
      </c>
      <c r="F48" s="23">
        <f t="shared" si="18"/>
        <v>0</v>
      </c>
      <c r="G48" s="24">
        <f t="shared" si="19"/>
        <v>0</v>
      </c>
      <c r="H48" s="25" t="e">
        <f t="shared" si="20"/>
        <v>#DIV/0!</v>
      </c>
      <c r="I48" s="33" t="e">
        <f t="shared" si="21"/>
        <v>#DIV/0!</v>
      </c>
      <c r="J48" s="20" t="e">
        <f t="shared" si="22"/>
        <v>#DIV/0!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4"/>
      <c r="AB48" s="34"/>
      <c r="AC48" s="34"/>
      <c r="AD48" s="34"/>
      <c r="AE48" s="34"/>
      <c r="AF48" s="34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W48" s="28"/>
      <c r="AX48" s="28"/>
      <c r="AY48" s="28"/>
      <c r="AZ48" s="28"/>
      <c r="BA48" s="28"/>
    </row>
    <row r="49" spans="1:53" ht="19.5" customHeight="1">
      <c r="A49" s="29" t="s">
        <v>94</v>
      </c>
      <c r="B49" s="2" t="s">
        <v>83</v>
      </c>
      <c r="C49" s="20">
        <f t="shared" si="16"/>
        <v>1.12</v>
      </c>
      <c r="D49" s="21">
        <v>28</v>
      </c>
      <c r="E49" s="22">
        <f t="shared" si="17"/>
        <v>0</v>
      </c>
      <c r="F49" s="23">
        <f t="shared" si="18"/>
        <v>0</v>
      </c>
      <c r="G49" s="24">
        <f t="shared" si="19"/>
        <v>0</v>
      </c>
      <c r="H49" s="25" t="e">
        <f t="shared" si="20"/>
        <v>#DIV/0!</v>
      </c>
      <c r="I49" s="33" t="e">
        <f t="shared" si="21"/>
        <v>#DIV/0!</v>
      </c>
      <c r="J49" s="20" t="e">
        <f t="shared" si="22"/>
        <v>#DIV/0!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34"/>
      <c r="AB49" s="34"/>
      <c r="AC49" s="34"/>
      <c r="AD49" s="34"/>
      <c r="AE49" s="34"/>
      <c r="AF49" s="34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8"/>
      <c r="AU49" s="28"/>
      <c r="AV49" s="28"/>
      <c r="AW49" s="28"/>
      <c r="AX49" s="28"/>
      <c r="AY49" s="28"/>
      <c r="AZ49" s="28"/>
      <c r="BA49" s="28"/>
    </row>
    <row r="50" spans="1:53" ht="19.5" customHeight="1">
      <c r="A50" s="32" t="s">
        <v>95</v>
      </c>
      <c r="B50" s="2" t="s">
        <v>83</v>
      </c>
      <c r="C50" s="20">
        <f t="shared" si="16"/>
        <v>0.96</v>
      </c>
      <c r="D50" s="21">
        <v>24</v>
      </c>
      <c r="E50" s="22">
        <f>COUNT(#REF!)</f>
        <v>0</v>
      </c>
      <c r="F50" s="23">
        <f t="shared" si="18"/>
        <v>0</v>
      </c>
      <c r="G50" s="24">
        <f t="shared" si="19"/>
        <v>0</v>
      </c>
      <c r="H50" s="25" t="e">
        <f t="shared" si="20"/>
        <v>#DIV/0!</v>
      </c>
      <c r="I50" s="33" t="e">
        <f t="shared" si="21"/>
        <v>#DIV/0!</v>
      </c>
      <c r="J50" s="20" t="e">
        <f t="shared" si="22"/>
        <v>#DIV/0!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4"/>
      <c r="AB50" s="34"/>
      <c r="AC50" s="34"/>
      <c r="AD50" s="34"/>
      <c r="AE50" s="34"/>
      <c r="AF50" s="34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W50" s="28"/>
      <c r="AX50" s="28"/>
      <c r="AY50" s="28"/>
      <c r="AZ50" s="28"/>
      <c r="BA50" s="28"/>
    </row>
    <row r="51" spans="1:53" ht="19.5" customHeight="1">
      <c r="A51" s="32" t="s">
        <v>96</v>
      </c>
      <c r="B51" s="2" t="s">
        <v>83</v>
      </c>
      <c r="C51" s="20">
        <f t="shared" si="16"/>
        <v>0.92</v>
      </c>
      <c r="D51" s="21">
        <v>23</v>
      </c>
      <c r="E51" s="22">
        <f aca="true" t="shared" si="23" ref="E51:E56">COUNT(K51:BA51)</f>
        <v>0</v>
      </c>
      <c r="F51" s="23">
        <f t="shared" si="18"/>
        <v>0</v>
      </c>
      <c r="G51" s="24">
        <f t="shared" si="19"/>
        <v>0</v>
      </c>
      <c r="H51" s="25" t="e">
        <f t="shared" si="20"/>
        <v>#DIV/0!</v>
      </c>
      <c r="I51" s="33" t="e">
        <f t="shared" si="21"/>
        <v>#DIV/0!</v>
      </c>
      <c r="J51" s="20" t="e">
        <f t="shared" si="22"/>
        <v>#DIV/0!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8"/>
      <c r="AU51" s="28"/>
      <c r="AV51" s="28"/>
      <c r="AW51" s="28"/>
      <c r="AX51" s="28"/>
      <c r="AY51" s="28"/>
      <c r="AZ51" s="28"/>
      <c r="BA51" s="28"/>
    </row>
    <row r="52" spans="1:53" ht="19.5" customHeight="1">
      <c r="A52" s="32" t="s">
        <v>97</v>
      </c>
      <c r="B52" s="2" t="s">
        <v>83</v>
      </c>
      <c r="C52" s="20">
        <f t="shared" si="16"/>
        <v>0.92</v>
      </c>
      <c r="D52" s="21">
        <v>23</v>
      </c>
      <c r="E52" s="22">
        <f t="shared" si="23"/>
        <v>0</v>
      </c>
      <c r="F52" s="23">
        <f t="shared" si="18"/>
        <v>0</v>
      </c>
      <c r="G52" s="24">
        <f t="shared" si="19"/>
        <v>0</v>
      </c>
      <c r="H52" s="25" t="e">
        <f t="shared" si="20"/>
        <v>#DIV/0!</v>
      </c>
      <c r="I52" s="33" t="e">
        <f t="shared" si="21"/>
        <v>#DIV/0!</v>
      </c>
      <c r="J52" s="20" t="e">
        <f t="shared" si="22"/>
        <v>#DIV/0!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34"/>
      <c r="AB52" s="34"/>
      <c r="AC52" s="34"/>
      <c r="AD52" s="34"/>
      <c r="AE52" s="34"/>
      <c r="AF52" s="34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W52" s="28"/>
      <c r="AX52" s="28"/>
      <c r="AY52" s="28"/>
      <c r="AZ52" s="28"/>
      <c r="BA52" s="28"/>
    </row>
    <row r="53" spans="1:53" ht="19.5" customHeight="1">
      <c r="A53" s="32" t="s">
        <v>98</v>
      </c>
      <c r="B53" s="2" t="s">
        <v>83</v>
      </c>
      <c r="C53" s="20">
        <f t="shared" si="16"/>
        <v>0.88</v>
      </c>
      <c r="D53" s="21">
        <v>22</v>
      </c>
      <c r="E53" s="22">
        <f t="shared" si="23"/>
        <v>0</v>
      </c>
      <c r="F53" s="23">
        <f t="shared" si="18"/>
        <v>0</v>
      </c>
      <c r="G53" s="24">
        <f t="shared" si="19"/>
        <v>0</v>
      </c>
      <c r="H53" s="25" t="e">
        <f t="shared" si="20"/>
        <v>#DIV/0!</v>
      </c>
      <c r="I53" s="33" t="e">
        <f t="shared" si="21"/>
        <v>#DIV/0!</v>
      </c>
      <c r="J53" s="20" t="e">
        <f t="shared" si="22"/>
        <v>#DIV/0!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34"/>
      <c r="AB53" s="34"/>
      <c r="AC53" s="34"/>
      <c r="AD53" s="34"/>
      <c r="AE53" s="34"/>
      <c r="AF53" s="34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8"/>
      <c r="AU53" s="28"/>
      <c r="AV53" s="28"/>
      <c r="AW53" s="28"/>
      <c r="AX53" s="28"/>
      <c r="AY53" s="28"/>
      <c r="AZ53" s="28"/>
      <c r="BA53" s="28"/>
    </row>
    <row r="54" spans="1:53" ht="19.5" customHeight="1">
      <c r="A54" s="32" t="s">
        <v>99</v>
      </c>
      <c r="B54" s="2" t="s">
        <v>92</v>
      </c>
      <c r="C54" s="20">
        <f t="shared" si="16"/>
        <v>0.84</v>
      </c>
      <c r="D54" s="21">
        <v>21</v>
      </c>
      <c r="E54" s="22">
        <f t="shared" si="23"/>
        <v>0</v>
      </c>
      <c r="F54" s="23">
        <f t="shared" si="18"/>
        <v>0</v>
      </c>
      <c r="G54" s="24">
        <f t="shared" si="19"/>
        <v>0</v>
      </c>
      <c r="H54" s="25" t="e">
        <f t="shared" si="20"/>
        <v>#DIV/0!</v>
      </c>
      <c r="I54" s="33" t="e">
        <f t="shared" si="21"/>
        <v>#DIV/0!</v>
      </c>
      <c r="J54" s="20" t="e">
        <f t="shared" si="22"/>
        <v>#DIV/0!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34"/>
      <c r="AB54" s="34"/>
      <c r="AC54" s="34"/>
      <c r="AD54" s="34"/>
      <c r="AE54" s="34"/>
      <c r="AF54" s="34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W54" s="28"/>
      <c r="AX54" s="28"/>
      <c r="AY54" s="28"/>
      <c r="AZ54" s="28"/>
      <c r="BA54" s="28"/>
    </row>
    <row r="55" spans="1:53" ht="19.5" customHeight="1">
      <c r="A55" s="32" t="s">
        <v>100</v>
      </c>
      <c r="B55" s="2" t="s">
        <v>92</v>
      </c>
      <c r="C55" s="20">
        <f t="shared" si="16"/>
        <v>0.8</v>
      </c>
      <c r="D55" s="21">
        <v>20</v>
      </c>
      <c r="E55" s="22">
        <f t="shared" si="23"/>
        <v>0</v>
      </c>
      <c r="F55" s="23">
        <f t="shared" si="18"/>
        <v>0</v>
      </c>
      <c r="G55" s="24">
        <f t="shared" si="19"/>
        <v>0</v>
      </c>
      <c r="H55" s="25" t="e">
        <f t="shared" si="20"/>
        <v>#DIV/0!</v>
      </c>
      <c r="I55" s="33" t="e">
        <f t="shared" si="21"/>
        <v>#DIV/0!</v>
      </c>
      <c r="J55" s="20" t="e">
        <f t="shared" si="22"/>
        <v>#DIV/0!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34"/>
      <c r="AB55" s="34"/>
      <c r="AC55" s="34"/>
      <c r="AD55" s="34"/>
      <c r="AE55" s="34"/>
      <c r="AF55" s="34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8"/>
      <c r="AU55" s="28"/>
      <c r="AV55" s="28"/>
      <c r="AW55" s="28"/>
      <c r="AX55" s="28"/>
      <c r="AY55" s="28"/>
      <c r="AZ55" s="28"/>
      <c r="BA55" s="28"/>
    </row>
    <row r="56" spans="1:53" ht="19.5" customHeight="1">
      <c r="A56" s="32" t="s">
        <v>101</v>
      </c>
      <c r="B56" s="2" t="s">
        <v>83</v>
      </c>
      <c r="C56" s="20">
        <f t="shared" si="16"/>
        <v>0.64</v>
      </c>
      <c r="D56" s="21">
        <v>16</v>
      </c>
      <c r="E56" s="22">
        <f t="shared" si="23"/>
        <v>0</v>
      </c>
      <c r="F56" s="23">
        <f t="shared" si="18"/>
        <v>0</v>
      </c>
      <c r="G56" s="24">
        <f t="shared" si="19"/>
        <v>0</v>
      </c>
      <c r="H56" s="25" t="e">
        <f t="shared" si="20"/>
        <v>#DIV/0!</v>
      </c>
      <c r="I56" s="33" t="e">
        <f t="shared" si="21"/>
        <v>#DIV/0!</v>
      </c>
      <c r="J56" s="20" t="e">
        <f t="shared" si="22"/>
        <v>#DIV/0!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34"/>
      <c r="AB56" s="34"/>
      <c r="AC56" s="34"/>
      <c r="AD56" s="34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8"/>
      <c r="AU56" s="28"/>
      <c r="AV56" s="28"/>
      <c r="AW56" s="28"/>
      <c r="AX56" s="28"/>
      <c r="AY56" s="28"/>
      <c r="AZ56" s="28"/>
      <c r="BA56" s="28"/>
    </row>
    <row r="57" spans="1:53" ht="19.5" customHeight="1">
      <c r="A57" s="32"/>
      <c r="C57" s="20"/>
      <c r="D57" s="21"/>
      <c r="E57" s="22"/>
      <c r="F57" s="23"/>
      <c r="G57" s="24"/>
      <c r="H57" s="25"/>
      <c r="I57" s="33"/>
      <c r="J57" s="20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34"/>
      <c r="AB57" s="34"/>
      <c r="AC57" s="34"/>
      <c r="AD57" s="34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8"/>
      <c r="AU57" s="28"/>
      <c r="AV57" s="28"/>
      <c r="AW57" s="28"/>
      <c r="AX57" s="28"/>
      <c r="AY57" s="28"/>
      <c r="AZ57" s="28"/>
      <c r="BA57" s="28"/>
    </row>
    <row r="58" spans="1:72" s="31" customFormat="1" ht="19.5" customHeight="1">
      <c r="A58" s="29"/>
      <c r="B58" s="2"/>
      <c r="C58" s="20"/>
      <c r="D58" s="21"/>
      <c r="E58" s="22"/>
      <c r="F58" s="23"/>
      <c r="G58" s="24"/>
      <c r="H58" s="25"/>
      <c r="I58" s="26"/>
      <c r="J58" s="20"/>
      <c r="K58" s="27">
        <f aca="true" t="shared" si="24" ref="K58:AJ58">SUM(K40:K56)</f>
        <v>0</v>
      </c>
      <c r="L58" s="27">
        <f t="shared" si="24"/>
        <v>0</v>
      </c>
      <c r="M58" s="27">
        <f t="shared" si="24"/>
        <v>0</v>
      </c>
      <c r="N58" s="27">
        <f t="shared" si="24"/>
        <v>0</v>
      </c>
      <c r="O58" s="27">
        <f t="shared" si="24"/>
        <v>0</v>
      </c>
      <c r="P58" s="27">
        <f t="shared" si="24"/>
        <v>0</v>
      </c>
      <c r="Q58" s="27">
        <f t="shared" si="24"/>
        <v>0</v>
      </c>
      <c r="R58" s="27">
        <f t="shared" si="24"/>
        <v>0</v>
      </c>
      <c r="S58" s="27">
        <f t="shared" si="24"/>
        <v>0</v>
      </c>
      <c r="T58" s="27">
        <f t="shared" si="24"/>
        <v>0</v>
      </c>
      <c r="U58" s="27">
        <f t="shared" si="24"/>
        <v>0</v>
      </c>
      <c r="V58" s="27">
        <f t="shared" si="24"/>
        <v>0</v>
      </c>
      <c r="W58" s="27">
        <f t="shared" si="24"/>
        <v>0</v>
      </c>
      <c r="X58" s="27">
        <f t="shared" si="24"/>
        <v>0</v>
      </c>
      <c r="Y58" s="27">
        <f t="shared" si="24"/>
        <v>0</v>
      </c>
      <c r="Z58" s="27">
        <f t="shared" si="24"/>
        <v>0</v>
      </c>
      <c r="AA58" s="27">
        <f t="shared" si="24"/>
        <v>0</v>
      </c>
      <c r="AB58" s="27">
        <f t="shared" si="24"/>
        <v>0</v>
      </c>
      <c r="AC58" s="27">
        <f t="shared" si="24"/>
        <v>0</v>
      </c>
      <c r="AD58" s="27">
        <f t="shared" si="24"/>
        <v>0</v>
      </c>
      <c r="AE58" s="27">
        <f t="shared" si="24"/>
        <v>0</v>
      </c>
      <c r="AF58" s="27">
        <f t="shared" si="24"/>
        <v>0</v>
      </c>
      <c r="AG58" s="27">
        <f t="shared" si="24"/>
        <v>0</v>
      </c>
      <c r="AH58" s="27">
        <f t="shared" si="24"/>
        <v>0</v>
      </c>
      <c r="AI58" s="27">
        <f t="shared" si="24"/>
        <v>0</v>
      </c>
      <c r="AJ58" s="27">
        <f t="shared" si="24"/>
        <v>0</v>
      </c>
      <c r="AK58" s="27"/>
      <c r="AL58" s="27"/>
      <c r="AM58" s="27"/>
      <c r="AN58" s="27"/>
      <c r="AO58" s="27"/>
      <c r="AP58" s="27"/>
      <c r="AQ58" s="27"/>
      <c r="AR58" s="27"/>
      <c r="AS58" s="27"/>
      <c r="AT58" s="28"/>
      <c r="AU58" s="28"/>
      <c r="AV58" s="28"/>
      <c r="AW58" s="28"/>
      <c r="AX58" s="28"/>
      <c r="AY58" s="28"/>
      <c r="AZ58" s="28"/>
      <c r="BA58" s="28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</row>
    <row r="59" spans="1:53" ht="19.5" customHeight="1">
      <c r="A59" s="32"/>
      <c r="C59" s="20"/>
      <c r="D59" s="21"/>
      <c r="E59" s="22"/>
      <c r="F59" s="23"/>
      <c r="G59" s="24"/>
      <c r="H59" s="25"/>
      <c r="I59" s="33"/>
      <c r="J59" s="20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4"/>
      <c r="AB59" s="34"/>
      <c r="AC59" s="34"/>
      <c r="AD59" s="34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8"/>
      <c r="AU59" s="28"/>
      <c r="AV59" s="28"/>
      <c r="AW59" s="28"/>
      <c r="AX59" s="28"/>
      <c r="AY59" s="28"/>
      <c r="AZ59" s="28"/>
      <c r="BA59" s="28"/>
    </row>
    <row r="60" spans="1:53" ht="19.5" customHeight="1">
      <c r="A60" s="32"/>
      <c r="C60" s="20"/>
      <c r="D60" s="21"/>
      <c r="E60" s="22"/>
      <c r="F60" s="23"/>
      <c r="G60" s="24"/>
      <c r="H60" s="25"/>
      <c r="I60" s="33"/>
      <c r="J60" s="20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34"/>
      <c r="AB60" s="34"/>
      <c r="AC60" s="34"/>
      <c r="AD60" s="34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8"/>
      <c r="AU60" s="28"/>
      <c r="AV60" s="28"/>
      <c r="AW60" s="28"/>
      <c r="AX60" s="28"/>
      <c r="AY60" s="28"/>
      <c r="AZ60" s="28"/>
      <c r="BA60" s="28"/>
    </row>
    <row r="61" spans="1:53" ht="19.5" customHeight="1">
      <c r="A61" s="29" t="s">
        <v>102</v>
      </c>
      <c r="B61" s="2" t="s">
        <v>103</v>
      </c>
      <c r="C61" s="20">
        <f aca="true" t="shared" si="25" ref="C61:C81">D61/25</f>
        <v>3.8</v>
      </c>
      <c r="D61" s="21">
        <v>95</v>
      </c>
      <c r="E61" s="22">
        <f aca="true" t="shared" si="26" ref="E61:E81">COUNT(K61:BA61)</f>
        <v>0</v>
      </c>
      <c r="F61" s="23">
        <f aca="true" t="shared" si="27" ref="F61:F81">(E61*D61)</f>
        <v>0</v>
      </c>
      <c r="G61" s="24">
        <f aca="true" t="shared" si="28" ref="G61:G81">SUM(K61:BA61)</f>
        <v>0</v>
      </c>
      <c r="H61" s="25" t="e">
        <f aca="true" t="shared" si="29" ref="H61:H81">(G61/E61)</f>
        <v>#DIV/0!</v>
      </c>
      <c r="I61" s="33" t="e">
        <f aca="true" t="shared" si="30" ref="I61:I81">(G61/F61)</f>
        <v>#DIV/0!</v>
      </c>
      <c r="J61" s="20" t="e">
        <f aca="true" t="shared" si="31" ref="J61:J67">H61/25</f>
        <v>#DIV/0!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34"/>
      <c r="AB61" s="34"/>
      <c r="AC61" s="34"/>
      <c r="AD61" s="34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8"/>
      <c r="AU61" s="28"/>
      <c r="AV61" s="28"/>
      <c r="AW61" s="28"/>
      <c r="AX61" s="28"/>
      <c r="AY61" s="28"/>
      <c r="AZ61" s="28"/>
      <c r="BA61" s="28"/>
    </row>
    <row r="62" spans="1:53" ht="19.5" customHeight="1">
      <c r="A62" s="29" t="s">
        <v>104</v>
      </c>
      <c r="B62" s="2" t="s">
        <v>103</v>
      </c>
      <c r="C62" s="20">
        <f t="shared" si="25"/>
        <v>1.92</v>
      </c>
      <c r="D62" s="21">
        <v>48</v>
      </c>
      <c r="E62" s="22">
        <f t="shared" si="26"/>
        <v>0</v>
      </c>
      <c r="F62" s="23">
        <f t="shared" si="27"/>
        <v>0</v>
      </c>
      <c r="G62" s="24">
        <f t="shared" si="28"/>
        <v>0</v>
      </c>
      <c r="H62" s="25" t="e">
        <f t="shared" si="29"/>
        <v>#DIV/0!</v>
      </c>
      <c r="I62" s="33" t="e">
        <f t="shared" si="30"/>
        <v>#DIV/0!</v>
      </c>
      <c r="J62" s="20" t="e">
        <f t="shared" si="31"/>
        <v>#DIV/0!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34"/>
      <c r="AB62" s="34"/>
      <c r="AC62" s="34"/>
      <c r="AD62" s="34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8"/>
      <c r="AU62" s="28"/>
      <c r="AV62" s="28"/>
      <c r="AW62" s="28"/>
      <c r="AX62" s="28"/>
      <c r="AY62" s="28"/>
      <c r="AZ62" s="28"/>
      <c r="BA62" s="28"/>
    </row>
    <row r="63" spans="1:53" ht="19.5" customHeight="1">
      <c r="A63" s="29" t="s">
        <v>105</v>
      </c>
      <c r="B63" s="2" t="s">
        <v>103</v>
      </c>
      <c r="C63" s="20">
        <f t="shared" si="25"/>
        <v>1.92</v>
      </c>
      <c r="D63" s="21">
        <v>48</v>
      </c>
      <c r="E63" s="22">
        <f t="shared" si="26"/>
        <v>0</v>
      </c>
      <c r="F63" s="23">
        <f t="shared" si="27"/>
        <v>0</v>
      </c>
      <c r="G63" s="24">
        <f t="shared" si="28"/>
        <v>0</v>
      </c>
      <c r="H63" s="25" t="e">
        <f t="shared" si="29"/>
        <v>#DIV/0!</v>
      </c>
      <c r="I63" s="33" t="e">
        <f t="shared" si="30"/>
        <v>#DIV/0!</v>
      </c>
      <c r="J63" s="20" t="e">
        <f t="shared" si="31"/>
        <v>#DIV/0!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34"/>
      <c r="AB63" s="34"/>
      <c r="AC63" s="34"/>
      <c r="AD63" s="34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8"/>
      <c r="AU63" s="28"/>
      <c r="AV63" s="28"/>
      <c r="AW63" s="28"/>
      <c r="AX63" s="28"/>
      <c r="AY63" s="28"/>
      <c r="AZ63" s="28"/>
      <c r="BA63" s="28"/>
    </row>
    <row r="64" spans="1:53" ht="19.5" customHeight="1">
      <c r="A64" s="29" t="s">
        <v>106</v>
      </c>
      <c r="B64" s="2" t="s">
        <v>103</v>
      </c>
      <c r="C64" s="20">
        <f t="shared" si="25"/>
        <v>1.6</v>
      </c>
      <c r="D64" s="21">
        <v>40</v>
      </c>
      <c r="E64" s="22">
        <f t="shared" si="26"/>
        <v>0</v>
      </c>
      <c r="F64" s="23">
        <f t="shared" si="27"/>
        <v>0</v>
      </c>
      <c r="G64" s="24">
        <f t="shared" si="28"/>
        <v>0</v>
      </c>
      <c r="H64" s="25" t="e">
        <f t="shared" si="29"/>
        <v>#DIV/0!</v>
      </c>
      <c r="I64" s="33" t="e">
        <f t="shared" si="30"/>
        <v>#DIV/0!</v>
      </c>
      <c r="J64" s="20" t="e">
        <f t="shared" si="31"/>
        <v>#DIV/0!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8"/>
      <c r="AU64" s="28"/>
      <c r="AV64" s="28"/>
      <c r="AW64" s="28"/>
      <c r="AX64" s="28"/>
      <c r="AY64" s="28"/>
      <c r="AZ64" s="28"/>
      <c r="BA64" s="28"/>
    </row>
    <row r="65" spans="1:53" ht="19.5" customHeight="1">
      <c r="A65" s="29" t="s">
        <v>107</v>
      </c>
      <c r="B65" s="2" t="s">
        <v>103</v>
      </c>
      <c r="C65" s="20">
        <f t="shared" si="25"/>
        <v>1.56</v>
      </c>
      <c r="D65" s="21">
        <v>39</v>
      </c>
      <c r="E65" s="22">
        <f t="shared" si="26"/>
        <v>0</v>
      </c>
      <c r="F65" s="6">
        <f t="shared" si="27"/>
        <v>0</v>
      </c>
      <c r="G65" s="24">
        <f t="shared" si="28"/>
        <v>0</v>
      </c>
      <c r="H65" s="25" t="e">
        <f t="shared" si="29"/>
        <v>#DIV/0!</v>
      </c>
      <c r="I65" s="33" t="e">
        <f t="shared" si="30"/>
        <v>#DIV/0!</v>
      </c>
      <c r="J65" s="20" t="e">
        <f t="shared" si="31"/>
        <v>#DIV/0!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34"/>
      <c r="AB65" s="34"/>
      <c r="AC65" s="34"/>
      <c r="AD65" s="34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8"/>
      <c r="AU65" s="28"/>
      <c r="AV65" s="28"/>
      <c r="AW65" s="28"/>
      <c r="AX65" s="28"/>
      <c r="AY65" s="28"/>
      <c r="AZ65" s="28"/>
      <c r="BA65" s="28"/>
    </row>
    <row r="66" spans="1:53" ht="19.5" customHeight="1">
      <c r="A66" s="29" t="s">
        <v>108</v>
      </c>
      <c r="B66" s="2" t="s">
        <v>103</v>
      </c>
      <c r="C66" s="20">
        <f t="shared" si="25"/>
        <v>1.56</v>
      </c>
      <c r="D66" s="21">
        <v>39</v>
      </c>
      <c r="E66" s="22">
        <f t="shared" si="26"/>
        <v>0</v>
      </c>
      <c r="F66" s="23">
        <f t="shared" si="27"/>
        <v>0</v>
      </c>
      <c r="G66" s="24">
        <f t="shared" si="28"/>
        <v>0</v>
      </c>
      <c r="H66" s="25" t="e">
        <f t="shared" si="29"/>
        <v>#DIV/0!</v>
      </c>
      <c r="I66" s="33" t="e">
        <f t="shared" si="30"/>
        <v>#DIV/0!</v>
      </c>
      <c r="J66" s="20" t="e">
        <f t="shared" si="31"/>
        <v>#DIV/0!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34"/>
      <c r="AB66" s="34"/>
      <c r="AC66" s="34"/>
      <c r="AD66" s="34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8"/>
      <c r="AU66" s="28"/>
      <c r="AV66" s="28"/>
      <c r="AW66" s="28"/>
      <c r="AX66" s="28"/>
      <c r="AY66" s="28"/>
      <c r="AZ66" s="28"/>
      <c r="BA66" s="28"/>
    </row>
    <row r="67" spans="1:53" ht="19.5" customHeight="1">
      <c r="A67" s="32" t="s">
        <v>99</v>
      </c>
      <c r="B67" s="2" t="s">
        <v>109</v>
      </c>
      <c r="C67" s="20">
        <f t="shared" si="25"/>
        <v>1.4</v>
      </c>
      <c r="D67" s="21">
        <v>35</v>
      </c>
      <c r="E67" s="22">
        <f t="shared" si="26"/>
        <v>0</v>
      </c>
      <c r="F67" s="23">
        <f t="shared" si="27"/>
        <v>0</v>
      </c>
      <c r="G67" s="24">
        <f t="shared" si="28"/>
        <v>0</v>
      </c>
      <c r="H67" s="25" t="e">
        <f t="shared" si="29"/>
        <v>#DIV/0!</v>
      </c>
      <c r="I67" s="33" t="e">
        <f t="shared" si="30"/>
        <v>#DIV/0!</v>
      </c>
      <c r="J67" s="20" t="e">
        <f t="shared" si="31"/>
        <v>#DIV/0!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34"/>
      <c r="AB67" s="34"/>
      <c r="AC67" s="34"/>
      <c r="AD67" s="34"/>
      <c r="AE67" s="34"/>
      <c r="AF67" s="34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8"/>
      <c r="AU67" s="28"/>
      <c r="AV67" s="28"/>
      <c r="AW67" s="28"/>
      <c r="AX67" s="28"/>
      <c r="AY67" s="28"/>
      <c r="AZ67" s="28"/>
      <c r="BA67" s="28"/>
    </row>
    <row r="68" spans="1:53" ht="19.5" customHeight="1">
      <c r="A68" s="29" t="s">
        <v>110</v>
      </c>
      <c r="B68" s="2" t="s">
        <v>103</v>
      </c>
      <c r="C68" s="20">
        <f t="shared" si="25"/>
        <v>1.36</v>
      </c>
      <c r="D68" s="21">
        <v>34</v>
      </c>
      <c r="E68" s="22">
        <f t="shared" si="26"/>
        <v>0</v>
      </c>
      <c r="F68" s="6">
        <f t="shared" si="27"/>
        <v>0</v>
      </c>
      <c r="G68" s="24">
        <f t="shared" si="28"/>
        <v>0</v>
      </c>
      <c r="H68" s="25" t="e">
        <f t="shared" si="29"/>
        <v>#DIV/0!</v>
      </c>
      <c r="I68" s="33" t="e">
        <f t="shared" si="30"/>
        <v>#DIV/0!</v>
      </c>
      <c r="J68" s="2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34"/>
      <c r="AB68" s="34"/>
      <c r="AC68" s="34"/>
      <c r="AD68" s="34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8"/>
      <c r="AU68" s="28"/>
      <c r="AV68" s="28"/>
      <c r="AW68" s="28"/>
      <c r="AX68" s="28"/>
      <c r="AY68" s="28"/>
      <c r="AZ68" s="28"/>
      <c r="BA68" s="28"/>
    </row>
    <row r="69" spans="1:53" ht="19.5" customHeight="1">
      <c r="A69" s="29" t="s">
        <v>111</v>
      </c>
      <c r="B69" s="2" t="s">
        <v>103</v>
      </c>
      <c r="C69" s="20">
        <f t="shared" si="25"/>
        <v>1.36</v>
      </c>
      <c r="D69" s="21">
        <v>34</v>
      </c>
      <c r="E69" s="22">
        <f t="shared" si="26"/>
        <v>0</v>
      </c>
      <c r="F69" s="23">
        <f t="shared" si="27"/>
        <v>0</v>
      </c>
      <c r="G69" s="24">
        <f t="shared" si="28"/>
        <v>0</v>
      </c>
      <c r="H69" s="25" t="e">
        <f t="shared" si="29"/>
        <v>#DIV/0!</v>
      </c>
      <c r="I69" s="33" t="e">
        <f t="shared" si="30"/>
        <v>#DIV/0!</v>
      </c>
      <c r="J69" s="20" t="e">
        <f aca="true" t="shared" si="32" ref="J69:J81">H69/25</f>
        <v>#DIV/0!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34"/>
      <c r="AB69" s="34"/>
      <c r="AC69" s="34"/>
      <c r="AD69" s="34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8"/>
      <c r="AU69" s="28"/>
      <c r="AV69" s="28"/>
      <c r="AW69" s="28"/>
      <c r="AX69" s="28"/>
      <c r="AY69" s="28"/>
      <c r="AZ69" s="28"/>
      <c r="BA69" s="28"/>
    </row>
    <row r="70" spans="1:53" ht="19.5" customHeight="1">
      <c r="A70" s="29" t="s">
        <v>112</v>
      </c>
      <c r="B70" s="2" t="s">
        <v>103</v>
      </c>
      <c r="C70" s="20">
        <f t="shared" si="25"/>
        <v>1.24</v>
      </c>
      <c r="D70" s="21">
        <v>31</v>
      </c>
      <c r="E70" s="22">
        <f t="shared" si="26"/>
        <v>0</v>
      </c>
      <c r="F70" s="23">
        <f t="shared" si="27"/>
        <v>0</v>
      </c>
      <c r="G70" s="24">
        <f t="shared" si="28"/>
        <v>0</v>
      </c>
      <c r="H70" s="25" t="e">
        <f t="shared" si="29"/>
        <v>#DIV/0!</v>
      </c>
      <c r="I70" s="33" t="e">
        <f t="shared" si="30"/>
        <v>#DIV/0!</v>
      </c>
      <c r="J70" s="20" t="e">
        <f t="shared" si="32"/>
        <v>#DIV/0!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34"/>
      <c r="AB70" s="34"/>
      <c r="AC70" s="34"/>
      <c r="AD70" s="34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8"/>
      <c r="AU70" s="28"/>
      <c r="AV70" s="28"/>
      <c r="AW70" s="28"/>
      <c r="AX70" s="28"/>
      <c r="AY70" s="28"/>
      <c r="AZ70" s="28"/>
      <c r="BA70" s="28"/>
    </row>
    <row r="71" spans="1:53" ht="19.5" customHeight="1">
      <c r="A71" s="29" t="s">
        <v>113</v>
      </c>
      <c r="B71" s="2" t="s">
        <v>103</v>
      </c>
      <c r="C71" s="20">
        <f t="shared" si="25"/>
        <v>1.16</v>
      </c>
      <c r="D71" s="21">
        <v>29</v>
      </c>
      <c r="E71" s="22">
        <f t="shared" si="26"/>
        <v>0</v>
      </c>
      <c r="F71" s="23">
        <f t="shared" si="27"/>
        <v>0</v>
      </c>
      <c r="G71" s="24">
        <f t="shared" si="28"/>
        <v>0</v>
      </c>
      <c r="H71" s="25" t="e">
        <f t="shared" si="29"/>
        <v>#DIV/0!</v>
      </c>
      <c r="I71" s="33" t="e">
        <f t="shared" si="30"/>
        <v>#DIV/0!</v>
      </c>
      <c r="J71" s="20" t="e">
        <f t="shared" si="32"/>
        <v>#DIV/0!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8"/>
      <c r="AU71" s="28"/>
      <c r="AV71" s="28"/>
      <c r="AW71" s="28"/>
      <c r="AX71" s="28"/>
      <c r="AY71" s="28"/>
      <c r="AZ71" s="28"/>
      <c r="BA71" s="28"/>
    </row>
    <row r="72" spans="1:53" ht="19.5" customHeight="1">
      <c r="A72" s="29" t="s">
        <v>114</v>
      </c>
      <c r="B72" s="2" t="s">
        <v>103</v>
      </c>
      <c r="C72" s="20">
        <f t="shared" si="25"/>
        <v>1.12</v>
      </c>
      <c r="D72" s="21">
        <v>28</v>
      </c>
      <c r="E72" s="22">
        <f t="shared" si="26"/>
        <v>0</v>
      </c>
      <c r="F72" s="23">
        <f t="shared" si="27"/>
        <v>0</v>
      </c>
      <c r="G72" s="24">
        <f t="shared" si="28"/>
        <v>0</v>
      </c>
      <c r="H72" s="25" t="e">
        <f t="shared" si="29"/>
        <v>#DIV/0!</v>
      </c>
      <c r="I72" s="33" t="e">
        <f t="shared" si="30"/>
        <v>#DIV/0!</v>
      </c>
      <c r="J72" s="20" t="e">
        <f t="shared" si="32"/>
        <v>#DIV/0!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8"/>
      <c r="AU72" s="28"/>
      <c r="AV72" s="28"/>
      <c r="AW72" s="28"/>
      <c r="AX72" s="28"/>
      <c r="AY72" s="28"/>
      <c r="AZ72" s="28"/>
      <c r="BA72" s="28"/>
    </row>
    <row r="73" spans="1:53" ht="19.5" customHeight="1">
      <c r="A73" s="32" t="s">
        <v>115</v>
      </c>
      <c r="B73" s="2" t="s">
        <v>103</v>
      </c>
      <c r="C73" s="20">
        <f t="shared" si="25"/>
        <v>1</v>
      </c>
      <c r="D73" s="21">
        <v>25</v>
      </c>
      <c r="E73" s="22">
        <f t="shared" si="26"/>
        <v>0</v>
      </c>
      <c r="F73" s="23">
        <f t="shared" si="27"/>
        <v>0</v>
      </c>
      <c r="G73" s="24">
        <f t="shared" si="28"/>
        <v>0</v>
      </c>
      <c r="H73" s="25" t="e">
        <f t="shared" si="29"/>
        <v>#DIV/0!</v>
      </c>
      <c r="I73" s="33" t="e">
        <f t="shared" si="30"/>
        <v>#DIV/0!</v>
      </c>
      <c r="J73" s="20" t="e">
        <f t="shared" si="32"/>
        <v>#DIV/0!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8"/>
      <c r="AU73" s="28"/>
      <c r="AV73" s="28"/>
      <c r="AW73" s="28"/>
      <c r="AX73" s="28"/>
      <c r="AY73" s="28"/>
      <c r="AZ73" s="28"/>
      <c r="BA73" s="28"/>
    </row>
    <row r="74" spans="1:53" ht="19.5" customHeight="1">
      <c r="A74" s="29" t="s">
        <v>116</v>
      </c>
      <c r="B74" s="2" t="s">
        <v>103</v>
      </c>
      <c r="C74" s="20">
        <f t="shared" si="25"/>
        <v>0.96</v>
      </c>
      <c r="D74" s="21">
        <v>24</v>
      </c>
      <c r="E74" s="22">
        <f t="shared" si="26"/>
        <v>0</v>
      </c>
      <c r="F74" s="23">
        <f t="shared" si="27"/>
        <v>0</v>
      </c>
      <c r="G74" s="24">
        <f t="shared" si="28"/>
        <v>0</v>
      </c>
      <c r="H74" s="25" t="e">
        <f t="shared" si="29"/>
        <v>#DIV/0!</v>
      </c>
      <c r="I74" s="33" t="e">
        <f t="shared" si="30"/>
        <v>#DIV/0!</v>
      </c>
      <c r="J74" s="20" t="e">
        <f t="shared" si="32"/>
        <v>#DIV/0!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8"/>
      <c r="AU74" s="28"/>
      <c r="AV74" s="28"/>
      <c r="AW74" s="28"/>
      <c r="AX74" s="28"/>
      <c r="AY74" s="28"/>
      <c r="AZ74" s="28"/>
      <c r="BA74" s="28"/>
    </row>
    <row r="75" spans="1:53" ht="19.5" customHeight="1">
      <c r="A75" s="32" t="s">
        <v>97</v>
      </c>
      <c r="B75" s="2" t="s">
        <v>103</v>
      </c>
      <c r="C75" s="20">
        <f t="shared" si="25"/>
        <v>0.92</v>
      </c>
      <c r="D75" s="21">
        <v>23</v>
      </c>
      <c r="E75" s="22">
        <f t="shared" si="26"/>
        <v>0</v>
      </c>
      <c r="F75" s="23">
        <f t="shared" si="27"/>
        <v>0</v>
      </c>
      <c r="G75" s="24">
        <f t="shared" si="28"/>
        <v>0</v>
      </c>
      <c r="H75" s="25" t="e">
        <f t="shared" si="29"/>
        <v>#DIV/0!</v>
      </c>
      <c r="I75" s="33" t="e">
        <f t="shared" si="30"/>
        <v>#DIV/0!</v>
      </c>
      <c r="J75" s="20" t="e">
        <f t="shared" si="32"/>
        <v>#DIV/0!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8"/>
      <c r="AU75" s="28"/>
      <c r="AV75" s="28"/>
      <c r="AW75" s="28"/>
      <c r="AX75" s="28"/>
      <c r="AY75" s="28"/>
      <c r="AZ75" s="28"/>
      <c r="BA75" s="28"/>
    </row>
    <row r="76" spans="1:53" ht="19.5" customHeight="1">
      <c r="A76" s="29" t="s">
        <v>117</v>
      </c>
      <c r="B76" s="2" t="s">
        <v>103</v>
      </c>
      <c r="C76" s="20">
        <f t="shared" si="25"/>
        <v>0.8</v>
      </c>
      <c r="D76" s="21">
        <v>20</v>
      </c>
      <c r="E76" s="22">
        <f t="shared" si="26"/>
        <v>0</v>
      </c>
      <c r="F76" s="23">
        <f t="shared" si="27"/>
        <v>0</v>
      </c>
      <c r="G76" s="24">
        <f t="shared" si="28"/>
        <v>0</v>
      </c>
      <c r="H76" s="25" t="e">
        <f t="shared" si="29"/>
        <v>#DIV/0!</v>
      </c>
      <c r="I76" s="33" t="e">
        <f t="shared" si="30"/>
        <v>#DIV/0!</v>
      </c>
      <c r="J76" s="20" t="e">
        <f t="shared" si="32"/>
        <v>#DIV/0!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8"/>
      <c r="AU76" s="28"/>
      <c r="AV76" s="28"/>
      <c r="AW76" s="28"/>
      <c r="AX76" s="28"/>
      <c r="AY76" s="28"/>
      <c r="AZ76" s="28"/>
      <c r="BA76" s="28"/>
    </row>
    <row r="77" spans="1:53" ht="19.5" customHeight="1">
      <c r="A77" s="32" t="s">
        <v>118</v>
      </c>
      <c r="B77" s="2" t="s">
        <v>103</v>
      </c>
      <c r="C77" s="20">
        <f t="shared" si="25"/>
        <v>0.76</v>
      </c>
      <c r="D77" s="21">
        <v>19</v>
      </c>
      <c r="E77" s="22">
        <f t="shared" si="26"/>
        <v>0</v>
      </c>
      <c r="F77" s="23">
        <f t="shared" si="27"/>
        <v>0</v>
      </c>
      <c r="G77" s="24">
        <f t="shared" si="28"/>
        <v>0</v>
      </c>
      <c r="H77" s="25" t="e">
        <f t="shared" si="29"/>
        <v>#DIV/0!</v>
      </c>
      <c r="I77" s="33" t="e">
        <f t="shared" si="30"/>
        <v>#DIV/0!</v>
      </c>
      <c r="J77" s="20" t="e">
        <f t="shared" si="32"/>
        <v>#DIV/0!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8"/>
      <c r="AU77" s="28"/>
      <c r="AV77" s="28"/>
      <c r="AW77" s="28"/>
      <c r="AX77" s="28"/>
      <c r="AY77" s="28"/>
      <c r="AZ77" s="28"/>
      <c r="BA77" s="28"/>
    </row>
    <row r="78" spans="1:53" ht="19.5" customHeight="1">
      <c r="A78" s="29" t="s">
        <v>119</v>
      </c>
      <c r="B78" s="2" t="s">
        <v>109</v>
      </c>
      <c r="C78" s="20">
        <f t="shared" si="25"/>
        <v>0.76</v>
      </c>
      <c r="D78" s="21">
        <v>19</v>
      </c>
      <c r="E78" s="22">
        <f t="shared" si="26"/>
        <v>0</v>
      </c>
      <c r="F78" s="23">
        <f t="shared" si="27"/>
        <v>0</v>
      </c>
      <c r="G78" s="24">
        <f t="shared" si="28"/>
        <v>0</v>
      </c>
      <c r="H78" s="25" t="e">
        <f t="shared" si="29"/>
        <v>#DIV/0!</v>
      </c>
      <c r="I78" s="33" t="e">
        <f t="shared" si="30"/>
        <v>#DIV/0!</v>
      </c>
      <c r="J78" s="20" t="e">
        <f t="shared" si="32"/>
        <v>#DIV/0!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8"/>
      <c r="AU78" s="28"/>
      <c r="AV78" s="28"/>
      <c r="AW78" s="28"/>
      <c r="AX78" s="28"/>
      <c r="AY78" s="28"/>
      <c r="AZ78" s="28"/>
      <c r="BA78" s="28"/>
    </row>
    <row r="79" spans="1:53" ht="19.5" customHeight="1">
      <c r="A79" s="29" t="s">
        <v>120</v>
      </c>
      <c r="B79" s="2" t="s">
        <v>103</v>
      </c>
      <c r="C79" s="20">
        <f t="shared" si="25"/>
        <v>0.64</v>
      </c>
      <c r="D79" s="21">
        <v>16</v>
      </c>
      <c r="E79" s="22">
        <f t="shared" si="26"/>
        <v>0</v>
      </c>
      <c r="F79" s="23">
        <f t="shared" si="27"/>
        <v>0</v>
      </c>
      <c r="G79" s="24">
        <f t="shared" si="28"/>
        <v>0</v>
      </c>
      <c r="H79" s="25" t="e">
        <f t="shared" si="29"/>
        <v>#DIV/0!</v>
      </c>
      <c r="I79" s="33" t="e">
        <f t="shared" si="30"/>
        <v>#DIV/0!</v>
      </c>
      <c r="J79" s="20" t="e">
        <f t="shared" si="32"/>
        <v>#DIV/0!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8"/>
      <c r="AU79" s="28"/>
      <c r="AV79" s="28"/>
      <c r="AW79" s="28"/>
      <c r="AX79" s="28"/>
      <c r="AY79" s="28"/>
      <c r="AZ79" s="28"/>
      <c r="BA79" s="28"/>
    </row>
    <row r="80" spans="1:53" ht="19.5" customHeight="1">
      <c r="A80" s="29" t="s">
        <v>121</v>
      </c>
      <c r="B80" s="2" t="s">
        <v>103</v>
      </c>
      <c r="C80" s="20">
        <f t="shared" si="25"/>
        <v>0.6</v>
      </c>
      <c r="D80" s="21">
        <v>15</v>
      </c>
      <c r="E80" s="22">
        <f t="shared" si="26"/>
        <v>0</v>
      </c>
      <c r="F80" s="23">
        <f t="shared" si="27"/>
        <v>0</v>
      </c>
      <c r="G80" s="24">
        <f t="shared" si="28"/>
        <v>0</v>
      </c>
      <c r="H80" s="25" t="e">
        <f t="shared" si="29"/>
        <v>#DIV/0!</v>
      </c>
      <c r="I80" s="33" t="e">
        <f t="shared" si="30"/>
        <v>#DIV/0!</v>
      </c>
      <c r="J80" s="20" t="e">
        <f t="shared" si="32"/>
        <v>#DIV/0!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8"/>
      <c r="AU80" s="28"/>
      <c r="AV80" s="28"/>
      <c r="AW80" s="28"/>
      <c r="AX80" s="28"/>
      <c r="AY80" s="28"/>
      <c r="AZ80" s="28"/>
      <c r="BA80" s="28"/>
    </row>
    <row r="81" spans="1:53" ht="19.5" customHeight="1">
      <c r="A81" s="32" t="s">
        <v>122</v>
      </c>
      <c r="B81" s="2" t="s">
        <v>103</v>
      </c>
      <c r="C81" s="20">
        <f t="shared" si="25"/>
        <v>0.56</v>
      </c>
      <c r="D81" s="21">
        <v>14</v>
      </c>
      <c r="E81" s="22">
        <f t="shared" si="26"/>
        <v>0</v>
      </c>
      <c r="F81" s="23">
        <f t="shared" si="27"/>
        <v>0</v>
      </c>
      <c r="G81" s="24">
        <f t="shared" si="28"/>
        <v>0</v>
      </c>
      <c r="H81" s="25" t="e">
        <f t="shared" si="29"/>
        <v>#DIV/0!</v>
      </c>
      <c r="I81" s="33" t="e">
        <f t="shared" si="30"/>
        <v>#DIV/0!</v>
      </c>
      <c r="J81" s="20" t="e">
        <f t="shared" si="32"/>
        <v>#DIV/0!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U81" s="28"/>
      <c r="AV81" s="28"/>
      <c r="AW81" s="28"/>
      <c r="AX81" s="28"/>
      <c r="AY81" s="28"/>
      <c r="AZ81" s="28"/>
      <c r="BA81" s="28"/>
    </row>
    <row r="82" spans="1:72" s="31" customFormat="1" ht="19.5" customHeight="1">
      <c r="A82" s="29"/>
      <c r="B82" s="2"/>
      <c r="C82" s="20"/>
      <c r="D82" s="21"/>
      <c r="E82" s="22"/>
      <c r="F82" s="23"/>
      <c r="G82" s="24"/>
      <c r="H82" s="25"/>
      <c r="I82" s="26"/>
      <c r="J82" s="20"/>
      <c r="K82" s="27">
        <f aca="true" t="shared" si="33" ref="K82:AJ82">SUM(K61:K81)</f>
        <v>0</v>
      </c>
      <c r="L82" s="27">
        <f t="shared" si="33"/>
        <v>0</v>
      </c>
      <c r="M82" s="27">
        <f t="shared" si="33"/>
        <v>0</v>
      </c>
      <c r="N82" s="27">
        <f t="shared" si="33"/>
        <v>0</v>
      </c>
      <c r="O82" s="27">
        <f t="shared" si="33"/>
        <v>0</v>
      </c>
      <c r="P82" s="27">
        <f t="shared" si="33"/>
        <v>0</v>
      </c>
      <c r="Q82" s="27">
        <f t="shared" si="33"/>
        <v>0</v>
      </c>
      <c r="R82" s="27">
        <f t="shared" si="33"/>
        <v>0</v>
      </c>
      <c r="S82" s="27">
        <f t="shared" si="33"/>
        <v>0</v>
      </c>
      <c r="T82" s="27">
        <f t="shared" si="33"/>
        <v>0</v>
      </c>
      <c r="U82" s="27">
        <f t="shared" si="33"/>
        <v>0</v>
      </c>
      <c r="V82" s="27">
        <f t="shared" si="33"/>
        <v>0</v>
      </c>
      <c r="W82" s="27">
        <f t="shared" si="33"/>
        <v>0</v>
      </c>
      <c r="X82" s="27">
        <f t="shared" si="33"/>
        <v>0</v>
      </c>
      <c r="Y82" s="27">
        <f t="shared" si="33"/>
        <v>0</v>
      </c>
      <c r="Z82" s="27">
        <f t="shared" si="33"/>
        <v>0</v>
      </c>
      <c r="AA82" s="27">
        <f t="shared" si="33"/>
        <v>0</v>
      </c>
      <c r="AB82" s="27">
        <f t="shared" si="33"/>
        <v>0</v>
      </c>
      <c r="AC82" s="27">
        <f t="shared" si="33"/>
        <v>0</v>
      </c>
      <c r="AD82" s="27">
        <f t="shared" si="33"/>
        <v>0</v>
      </c>
      <c r="AE82" s="27">
        <f t="shared" si="33"/>
        <v>0</v>
      </c>
      <c r="AF82" s="27">
        <f t="shared" si="33"/>
        <v>0</v>
      </c>
      <c r="AG82" s="27">
        <f t="shared" si="33"/>
        <v>0</v>
      </c>
      <c r="AH82" s="27">
        <f t="shared" si="33"/>
        <v>0</v>
      </c>
      <c r="AI82" s="27">
        <f t="shared" si="33"/>
        <v>0</v>
      </c>
      <c r="AJ82" s="27">
        <f t="shared" si="33"/>
        <v>0</v>
      </c>
      <c r="AK82" s="27"/>
      <c r="AL82" s="27"/>
      <c r="AM82" s="27"/>
      <c r="AN82" s="27"/>
      <c r="AO82" s="27"/>
      <c r="AP82" s="27"/>
      <c r="AQ82" s="27"/>
      <c r="AR82" s="27"/>
      <c r="AS82" s="27"/>
      <c r="AT82" s="28"/>
      <c r="AU82" s="28"/>
      <c r="AV82" s="28"/>
      <c r="AW82" s="28"/>
      <c r="AX82" s="28"/>
      <c r="AY82" s="28"/>
      <c r="AZ82" s="28"/>
      <c r="BA82" s="28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</row>
    <row r="83" spans="1:53" ht="19.5" customHeight="1">
      <c r="A83" s="32"/>
      <c r="C83" s="20"/>
      <c r="D83" s="21"/>
      <c r="E83" s="22"/>
      <c r="F83" s="23"/>
      <c r="G83" s="24"/>
      <c r="H83" s="25"/>
      <c r="I83" s="33"/>
      <c r="J83" s="20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8"/>
      <c r="AU83" s="28"/>
      <c r="AV83" s="28"/>
      <c r="AW83" s="28"/>
      <c r="AX83" s="28"/>
      <c r="AY83" s="28"/>
      <c r="AZ83" s="28"/>
      <c r="BA83" s="28"/>
    </row>
    <row r="84" spans="1:53" ht="19.5" customHeight="1">
      <c r="A84" s="29"/>
      <c r="C84" s="20"/>
      <c r="D84" s="21"/>
      <c r="E84" s="22"/>
      <c r="F84" s="23"/>
      <c r="G84" s="24"/>
      <c r="H84" s="25"/>
      <c r="I84" s="33"/>
      <c r="J84" s="20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8"/>
      <c r="AU84" s="28"/>
      <c r="AV84" s="28"/>
      <c r="AW84" s="28"/>
      <c r="AX84" s="28"/>
      <c r="AY84" s="28"/>
      <c r="AZ84" s="28"/>
      <c r="BA84" s="28"/>
    </row>
    <row r="85" spans="1:72" s="31" customFormat="1" ht="19.5" customHeight="1">
      <c r="A85" s="35" t="s">
        <v>123</v>
      </c>
      <c r="B85" s="2" t="s">
        <v>124</v>
      </c>
      <c r="C85" s="20">
        <f aca="true" t="shared" si="34" ref="C85:C100">D85/25</f>
        <v>2.96</v>
      </c>
      <c r="D85" s="21">
        <v>74</v>
      </c>
      <c r="E85" s="22">
        <f aca="true" t="shared" si="35" ref="E85:E100">COUNT(K85:BA85)</f>
        <v>0</v>
      </c>
      <c r="F85" s="23">
        <f aca="true" t="shared" si="36" ref="F85:F100">(E85*D85)</f>
        <v>0</v>
      </c>
      <c r="G85" s="24">
        <f aca="true" t="shared" si="37" ref="G85:G100">SUM(K85:BA85)</f>
        <v>0</v>
      </c>
      <c r="H85" s="25" t="e">
        <f aca="true" t="shared" si="38" ref="H85:H100">(G85/E85)</f>
        <v>#DIV/0!</v>
      </c>
      <c r="I85" s="33" t="e">
        <f aca="true" t="shared" si="39" ref="I85:I100">(G85/F85)</f>
        <v>#DIV/0!</v>
      </c>
      <c r="J85" s="20" t="e">
        <f aca="true" t="shared" si="40" ref="J85:J100">H85/25</f>
        <v>#DIV/0!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8"/>
      <c r="AU85" s="28"/>
      <c r="AV85" s="28"/>
      <c r="AW85" s="28"/>
      <c r="AX85" s="28"/>
      <c r="AY85" s="28"/>
      <c r="AZ85" s="28"/>
      <c r="BA85" s="28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</row>
    <row r="86" spans="1:72" s="31" customFormat="1" ht="19.5" customHeight="1">
      <c r="A86" s="35" t="s">
        <v>125</v>
      </c>
      <c r="B86" s="2" t="s">
        <v>124</v>
      </c>
      <c r="C86" s="20">
        <f t="shared" si="34"/>
        <v>2.24</v>
      </c>
      <c r="D86" s="21">
        <v>56</v>
      </c>
      <c r="E86" s="22">
        <f t="shared" si="35"/>
        <v>0</v>
      </c>
      <c r="F86" s="23">
        <f t="shared" si="36"/>
        <v>0</v>
      </c>
      <c r="G86" s="24">
        <f t="shared" si="37"/>
        <v>0</v>
      </c>
      <c r="H86" s="25" t="e">
        <f t="shared" si="38"/>
        <v>#DIV/0!</v>
      </c>
      <c r="I86" s="26" t="e">
        <f t="shared" si="39"/>
        <v>#DIV/0!</v>
      </c>
      <c r="J86" s="20" t="e">
        <f t="shared" si="40"/>
        <v>#DIV/0!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8"/>
      <c r="AU86" s="28"/>
      <c r="AV86" s="28"/>
      <c r="AW86" s="28"/>
      <c r="AX86" s="28"/>
      <c r="AY86" s="28"/>
      <c r="AZ86" s="28"/>
      <c r="BA86" s="28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</row>
    <row r="87" spans="1:72" s="31" customFormat="1" ht="19.5" customHeight="1">
      <c r="A87" s="35" t="s">
        <v>126</v>
      </c>
      <c r="B87" s="2" t="s">
        <v>124</v>
      </c>
      <c r="C87" s="20">
        <f t="shared" si="34"/>
        <v>1.88</v>
      </c>
      <c r="D87" s="21">
        <v>47</v>
      </c>
      <c r="E87" s="22">
        <f t="shared" si="35"/>
        <v>0</v>
      </c>
      <c r="F87" s="23">
        <f t="shared" si="36"/>
        <v>0</v>
      </c>
      <c r="G87" s="24">
        <f t="shared" si="37"/>
        <v>0</v>
      </c>
      <c r="H87" s="25" t="e">
        <f t="shared" si="38"/>
        <v>#DIV/0!</v>
      </c>
      <c r="I87" s="33" t="e">
        <f t="shared" si="39"/>
        <v>#DIV/0!</v>
      </c>
      <c r="J87" s="20" t="e">
        <f t="shared" si="40"/>
        <v>#DIV/0!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8"/>
      <c r="AU87" s="28"/>
      <c r="AV87" s="28"/>
      <c r="AW87" s="28"/>
      <c r="AX87" s="28"/>
      <c r="AY87" s="28"/>
      <c r="AZ87" s="28"/>
      <c r="BA87" s="28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</row>
    <row r="88" spans="1:72" s="31" customFormat="1" ht="19.5" customHeight="1">
      <c r="A88" s="35" t="s">
        <v>75</v>
      </c>
      <c r="B88" s="2" t="s">
        <v>124</v>
      </c>
      <c r="C88" s="20">
        <f t="shared" si="34"/>
        <v>1.68</v>
      </c>
      <c r="D88" s="21">
        <v>42</v>
      </c>
      <c r="E88" s="22">
        <f t="shared" si="35"/>
        <v>0</v>
      </c>
      <c r="F88" s="23">
        <f t="shared" si="36"/>
        <v>0</v>
      </c>
      <c r="G88" s="24">
        <f t="shared" si="37"/>
        <v>0</v>
      </c>
      <c r="H88" s="25" t="e">
        <f t="shared" si="38"/>
        <v>#DIV/0!</v>
      </c>
      <c r="I88" s="26" t="e">
        <f t="shared" si="39"/>
        <v>#DIV/0!</v>
      </c>
      <c r="J88" s="20" t="e">
        <f t="shared" si="40"/>
        <v>#DIV/0!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8"/>
      <c r="AU88" s="28"/>
      <c r="AV88" s="28"/>
      <c r="AW88" s="28"/>
      <c r="AX88" s="28"/>
      <c r="AY88" s="28"/>
      <c r="AZ88" s="28"/>
      <c r="BA88" s="28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</row>
    <row r="89" spans="1:72" s="31" customFormat="1" ht="19.5" customHeight="1">
      <c r="A89" s="35" t="s">
        <v>127</v>
      </c>
      <c r="B89" s="2" t="s">
        <v>124</v>
      </c>
      <c r="C89" s="20">
        <f t="shared" si="34"/>
        <v>1.56</v>
      </c>
      <c r="D89" s="21">
        <v>39</v>
      </c>
      <c r="E89" s="22">
        <f t="shared" si="35"/>
        <v>0</v>
      </c>
      <c r="F89" s="23">
        <f t="shared" si="36"/>
        <v>0</v>
      </c>
      <c r="G89" s="24">
        <f t="shared" si="37"/>
        <v>0</v>
      </c>
      <c r="H89" s="25" t="e">
        <f t="shared" si="38"/>
        <v>#DIV/0!</v>
      </c>
      <c r="I89" s="26" t="e">
        <f t="shared" si="39"/>
        <v>#DIV/0!</v>
      </c>
      <c r="J89" s="20" t="e">
        <f t="shared" si="40"/>
        <v>#DIV/0!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8"/>
      <c r="AU89" s="28"/>
      <c r="AV89" s="28"/>
      <c r="AW89" s="28"/>
      <c r="AX89" s="28"/>
      <c r="AY89" s="28"/>
      <c r="AZ89" s="28"/>
      <c r="BA89" s="28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</row>
    <row r="90" spans="1:72" s="31" customFormat="1" ht="19.5" customHeight="1">
      <c r="A90" s="35" t="s">
        <v>128</v>
      </c>
      <c r="B90" s="2" t="s">
        <v>124</v>
      </c>
      <c r="C90" s="20">
        <f t="shared" si="34"/>
        <v>1.28</v>
      </c>
      <c r="D90" s="21">
        <v>32</v>
      </c>
      <c r="E90" s="22">
        <f t="shared" si="35"/>
        <v>0</v>
      </c>
      <c r="F90" s="23">
        <f t="shared" si="36"/>
        <v>0</v>
      </c>
      <c r="G90" s="24">
        <f t="shared" si="37"/>
        <v>0</v>
      </c>
      <c r="H90" s="25" t="e">
        <f t="shared" si="38"/>
        <v>#DIV/0!</v>
      </c>
      <c r="I90" s="26" t="e">
        <f t="shared" si="39"/>
        <v>#DIV/0!</v>
      </c>
      <c r="J90" s="20" t="e">
        <f t="shared" si="40"/>
        <v>#DIV/0!</v>
      </c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8"/>
      <c r="AU90" s="28"/>
      <c r="AV90" s="28"/>
      <c r="AW90" s="28"/>
      <c r="AX90" s="28"/>
      <c r="AY90" s="28"/>
      <c r="AZ90" s="28"/>
      <c r="BA90" s="28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</row>
    <row r="91" spans="1:72" s="31" customFormat="1" ht="19.5" customHeight="1">
      <c r="A91" s="35" t="s">
        <v>129</v>
      </c>
      <c r="B91" s="2" t="s">
        <v>124</v>
      </c>
      <c r="C91" s="20">
        <f t="shared" si="34"/>
        <v>1.24</v>
      </c>
      <c r="D91" s="21">
        <v>31</v>
      </c>
      <c r="E91" s="22">
        <f t="shared" si="35"/>
        <v>0</v>
      </c>
      <c r="F91" s="23">
        <f t="shared" si="36"/>
        <v>0</v>
      </c>
      <c r="G91" s="24">
        <f t="shared" si="37"/>
        <v>0</v>
      </c>
      <c r="H91" s="25" t="e">
        <f t="shared" si="38"/>
        <v>#DIV/0!</v>
      </c>
      <c r="I91" s="26" t="e">
        <f t="shared" si="39"/>
        <v>#DIV/0!</v>
      </c>
      <c r="J91" s="20" t="e">
        <f t="shared" si="40"/>
        <v>#DIV/0!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8"/>
      <c r="AU91" s="28"/>
      <c r="AV91" s="28"/>
      <c r="AW91" s="28"/>
      <c r="AX91" s="28"/>
      <c r="AY91" s="28"/>
      <c r="AZ91" s="28"/>
      <c r="BA91" s="28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</row>
    <row r="92" spans="1:72" s="31" customFormat="1" ht="19.5" customHeight="1">
      <c r="A92" s="35" t="s">
        <v>130</v>
      </c>
      <c r="B92" s="2" t="s">
        <v>124</v>
      </c>
      <c r="C92" s="20">
        <f t="shared" si="34"/>
        <v>1.24</v>
      </c>
      <c r="D92" s="21">
        <v>31</v>
      </c>
      <c r="E92" s="22">
        <f t="shared" si="35"/>
        <v>0</v>
      </c>
      <c r="F92" s="23">
        <f t="shared" si="36"/>
        <v>0</v>
      </c>
      <c r="G92" s="24">
        <f t="shared" si="37"/>
        <v>0</v>
      </c>
      <c r="H92" s="25" t="e">
        <f t="shared" si="38"/>
        <v>#DIV/0!</v>
      </c>
      <c r="I92" s="26" t="e">
        <f t="shared" si="39"/>
        <v>#DIV/0!</v>
      </c>
      <c r="J92" s="20" t="e">
        <f t="shared" si="40"/>
        <v>#DIV/0!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8"/>
      <c r="AU92" s="28"/>
      <c r="AV92" s="28"/>
      <c r="AW92" s="28"/>
      <c r="AX92" s="28"/>
      <c r="AY92" s="28"/>
      <c r="AZ92" s="28"/>
      <c r="BA92" s="28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</row>
    <row r="93" spans="1:72" s="31" customFormat="1" ht="19.5" customHeight="1">
      <c r="A93" s="35" t="s">
        <v>131</v>
      </c>
      <c r="B93" s="2" t="s">
        <v>124</v>
      </c>
      <c r="C93" s="20">
        <f t="shared" si="34"/>
        <v>1</v>
      </c>
      <c r="D93" s="21">
        <v>25</v>
      </c>
      <c r="E93" s="22">
        <f t="shared" si="35"/>
        <v>0</v>
      </c>
      <c r="F93" s="23">
        <f t="shared" si="36"/>
        <v>0</v>
      </c>
      <c r="G93" s="24">
        <f t="shared" si="37"/>
        <v>0</v>
      </c>
      <c r="H93" s="25" t="e">
        <f t="shared" si="38"/>
        <v>#DIV/0!</v>
      </c>
      <c r="I93" s="26" t="e">
        <f t="shared" si="39"/>
        <v>#DIV/0!</v>
      </c>
      <c r="J93" s="20" t="e">
        <f t="shared" si="40"/>
        <v>#DIV/0!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8"/>
      <c r="AU93" s="28"/>
      <c r="AV93" s="28"/>
      <c r="AW93" s="28"/>
      <c r="AX93" s="28"/>
      <c r="AY93" s="28"/>
      <c r="AZ93" s="28"/>
      <c r="BA93" s="28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</row>
    <row r="94" spans="1:72" s="31" customFormat="1" ht="19.5" customHeight="1">
      <c r="A94" s="35" t="s">
        <v>132</v>
      </c>
      <c r="B94" s="2" t="s">
        <v>124</v>
      </c>
      <c r="C94" s="20">
        <f t="shared" si="34"/>
        <v>0.96</v>
      </c>
      <c r="D94" s="21">
        <v>24</v>
      </c>
      <c r="E94" s="22">
        <f t="shared" si="35"/>
        <v>0</v>
      </c>
      <c r="F94" s="23">
        <f t="shared" si="36"/>
        <v>0</v>
      </c>
      <c r="G94" s="24">
        <f t="shared" si="37"/>
        <v>0</v>
      </c>
      <c r="H94" s="25" t="e">
        <f t="shared" si="38"/>
        <v>#DIV/0!</v>
      </c>
      <c r="I94" s="26" t="e">
        <f t="shared" si="39"/>
        <v>#DIV/0!</v>
      </c>
      <c r="J94" s="20" t="e">
        <f t="shared" si="40"/>
        <v>#DIV/0!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8"/>
      <c r="AU94" s="28"/>
      <c r="AV94" s="28"/>
      <c r="AW94" s="28"/>
      <c r="AX94" s="28"/>
      <c r="AY94" s="28"/>
      <c r="AZ94" s="28"/>
      <c r="BA94" s="28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</row>
    <row r="95" spans="1:72" s="31" customFormat="1" ht="19.5" customHeight="1">
      <c r="A95" s="35" t="s">
        <v>133</v>
      </c>
      <c r="B95" s="2" t="s">
        <v>124</v>
      </c>
      <c r="C95" s="20">
        <f t="shared" si="34"/>
        <v>0.92</v>
      </c>
      <c r="D95" s="21">
        <v>23</v>
      </c>
      <c r="E95" s="22">
        <f t="shared" si="35"/>
        <v>0</v>
      </c>
      <c r="F95" s="23">
        <f t="shared" si="36"/>
        <v>0</v>
      </c>
      <c r="G95" s="24">
        <f t="shared" si="37"/>
        <v>0</v>
      </c>
      <c r="H95" s="25" t="e">
        <f t="shared" si="38"/>
        <v>#DIV/0!</v>
      </c>
      <c r="I95" s="26" t="e">
        <f t="shared" si="39"/>
        <v>#DIV/0!</v>
      </c>
      <c r="J95" s="20" t="e">
        <f t="shared" si="40"/>
        <v>#DIV/0!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8"/>
      <c r="AU95" s="28"/>
      <c r="AV95" s="28"/>
      <c r="AW95" s="28"/>
      <c r="AX95" s="28"/>
      <c r="AY95" s="28"/>
      <c r="AZ95" s="28"/>
      <c r="BA95" s="28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</row>
    <row r="96" spans="1:72" s="31" customFormat="1" ht="19.5" customHeight="1">
      <c r="A96" s="35" t="s">
        <v>134</v>
      </c>
      <c r="B96" s="2" t="s">
        <v>124</v>
      </c>
      <c r="C96" s="20">
        <f t="shared" si="34"/>
        <v>0.84</v>
      </c>
      <c r="D96" s="21">
        <v>21</v>
      </c>
      <c r="E96" s="22">
        <f t="shared" si="35"/>
        <v>0</v>
      </c>
      <c r="F96" s="23">
        <f t="shared" si="36"/>
        <v>0</v>
      </c>
      <c r="G96" s="24">
        <f t="shared" si="37"/>
        <v>0</v>
      </c>
      <c r="H96" s="25" t="e">
        <f t="shared" si="38"/>
        <v>#DIV/0!</v>
      </c>
      <c r="I96" s="26" t="e">
        <f t="shared" si="39"/>
        <v>#DIV/0!</v>
      </c>
      <c r="J96" s="20" t="e">
        <f t="shared" si="40"/>
        <v>#DIV/0!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8"/>
      <c r="AU96" s="28"/>
      <c r="AV96" s="28"/>
      <c r="AW96" s="28"/>
      <c r="AX96" s="28"/>
      <c r="AY96" s="28"/>
      <c r="AZ96" s="28"/>
      <c r="BA96" s="28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</row>
    <row r="97" spans="1:72" s="31" customFormat="1" ht="19.5" customHeight="1">
      <c r="A97" s="35" t="s">
        <v>135</v>
      </c>
      <c r="B97" s="2" t="s">
        <v>124</v>
      </c>
      <c r="C97" s="20">
        <f t="shared" si="34"/>
        <v>0.8</v>
      </c>
      <c r="D97" s="21">
        <v>20</v>
      </c>
      <c r="E97" s="22">
        <f t="shared" si="35"/>
        <v>0</v>
      </c>
      <c r="F97" s="23">
        <f t="shared" si="36"/>
        <v>0</v>
      </c>
      <c r="G97" s="24">
        <f t="shared" si="37"/>
        <v>0</v>
      </c>
      <c r="H97" s="25" t="e">
        <f t="shared" si="38"/>
        <v>#DIV/0!</v>
      </c>
      <c r="I97" s="26" t="e">
        <f t="shared" si="39"/>
        <v>#DIV/0!</v>
      </c>
      <c r="J97" s="20" t="e">
        <f t="shared" si="40"/>
        <v>#DIV/0!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8"/>
      <c r="AU97" s="28"/>
      <c r="AV97" s="28"/>
      <c r="AW97" s="28"/>
      <c r="AX97" s="28"/>
      <c r="AY97" s="28"/>
      <c r="AZ97" s="28"/>
      <c r="BA97" s="28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</row>
    <row r="98" spans="1:72" s="31" customFormat="1" ht="19.5" customHeight="1">
      <c r="A98" s="35" t="s">
        <v>136</v>
      </c>
      <c r="B98" s="2" t="s">
        <v>124</v>
      </c>
      <c r="C98" s="20">
        <f t="shared" si="34"/>
        <v>0.72</v>
      </c>
      <c r="D98" s="21">
        <v>18</v>
      </c>
      <c r="E98" s="22">
        <f t="shared" si="35"/>
        <v>0</v>
      </c>
      <c r="F98" s="23">
        <f t="shared" si="36"/>
        <v>0</v>
      </c>
      <c r="G98" s="24">
        <f t="shared" si="37"/>
        <v>0</v>
      </c>
      <c r="H98" s="25" t="e">
        <f t="shared" si="38"/>
        <v>#DIV/0!</v>
      </c>
      <c r="I98" s="26" t="e">
        <f t="shared" si="39"/>
        <v>#DIV/0!</v>
      </c>
      <c r="J98" s="20" t="e">
        <f t="shared" si="40"/>
        <v>#DIV/0!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8"/>
      <c r="AU98" s="28"/>
      <c r="AV98" s="28"/>
      <c r="AW98" s="28"/>
      <c r="AX98" s="28"/>
      <c r="AY98" s="28"/>
      <c r="AZ98" s="28"/>
      <c r="BA98" s="28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</row>
    <row r="99" spans="1:72" s="31" customFormat="1" ht="19.5" customHeight="1">
      <c r="A99" s="35" t="s">
        <v>137</v>
      </c>
      <c r="B99" s="2" t="s">
        <v>124</v>
      </c>
      <c r="C99" s="20">
        <f t="shared" si="34"/>
        <v>0.72</v>
      </c>
      <c r="D99" s="21">
        <v>18</v>
      </c>
      <c r="E99" s="22">
        <f t="shared" si="35"/>
        <v>0</v>
      </c>
      <c r="F99" s="23">
        <f t="shared" si="36"/>
        <v>0</v>
      </c>
      <c r="G99" s="24">
        <f t="shared" si="37"/>
        <v>0</v>
      </c>
      <c r="H99" s="25" t="e">
        <f t="shared" si="38"/>
        <v>#DIV/0!</v>
      </c>
      <c r="I99" s="26" t="e">
        <f t="shared" si="39"/>
        <v>#DIV/0!</v>
      </c>
      <c r="J99" s="20" t="e">
        <f t="shared" si="40"/>
        <v>#DIV/0!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8"/>
      <c r="AU99" s="28"/>
      <c r="AV99" s="28"/>
      <c r="AW99" s="28"/>
      <c r="AX99" s="28"/>
      <c r="AY99" s="28"/>
      <c r="AZ99" s="28"/>
      <c r="BA99" s="28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</row>
    <row r="100" spans="1:72" s="31" customFormat="1" ht="19.5" customHeight="1">
      <c r="A100" s="35" t="s">
        <v>138</v>
      </c>
      <c r="B100" s="2" t="s">
        <v>124</v>
      </c>
      <c r="C100" s="20">
        <f t="shared" si="34"/>
        <v>0.64</v>
      </c>
      <c r="D100" s="21">
        <v>16</v>
      </c>
      <c r="E100" s="22">
        <f t="shared" si="35"/>
        <v>0</v>
      </c>
      <c r="F100" s="23">
        <f t="shared" si="36"/>
        <v>0</v>
      </c>
      <c r="G100" s="24">
        <f t="shared" si="37"/>
        <v>0</v>
      </c>
      <c r="H100" s="25" t="e">
        <f t="shared" si="38"/>
        <v>#DIV/0!</v>
      </c>
      <c r="I100" s="26" t="e">
        <f t="shared" si="39"/>
        <v>#DIV/0!</v>
      </c>
      <c r="J100" s="20" t="e">
        <f t="shared" si="40"/>
        <v>#DIV/0!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8"/>
      <c r="AU100" s="28"/>
      <c r="AV100" s="28"/>
      <c r="AW100" s="28"/>
      <c r="AX100" s="28"/>
      <c r="AY100" s="28"/>
      <c r="AZ100" s="28"/>
      <c r="BA100" s="28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</row>
    <row r="101" spans="1:72" s="31" customFormat="1" ht="19.5" customHeight="1">
      <c r="A101" s="35"/>
      <c r="B101" s="2"/>
      <c r="C101" s="20"/>
      <c r="D101" s="21"/>
      <c r="E101" s="22"/>
      <c r="F101" s="23"/>
      <c r="G101" s="24"/>
      <c r="H101" s="25"/>
      <c r="I101" s="26"/>
      <c r="J101" s="20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8"/>
      <c r="AU101" s="28"/>
      <c r="AV101" s="28"/>
      <c r="AW101" s="28"/>
      <c r="AX101" s="28"/>
      <c r="AY101" s="28"/>
      <c r="AZ101" s="28"/>
      <c r="BA101" s="28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</row>
    <row r="102" spans="1:72" s="31" customFormat="1" ht="19.5" customHeight="1">
      <c r="A102" s="29"/>
      <c r="B102" s="2"/>
      <c r="C102" s="20"/>
      <c r="D102" s="21"/>
      <c r="E102" s="22"/>
      <c r="F102" s="23"/>
      <c r="G102" s="24"/>
      <c r="H102" s="25"/>
      <c r="I102" s="26"/>
      <c r="J102" s="20"/>
      <c r="K102" s="27">
        <f aca="true" t="shared" si="41" ref="K102:AJ102">SUM(K85:K100)</f>
        <v>0</v>
      </c>
      <c r="L102" s="27">
        <f t="shared" si="41"/>
        <v>0</v>
      </c>
      <c r="M102" s="27">
        <f t="shared" si="41"/>
        <v>0</v>
      </c>
      <c r="N102" s="27">
        <f t="shared" si="41"/>
        <v>0</v>
      </c>
      <c r="O102" s="27">
        <f t="shared" si="41"/>
        <v>0</v>
      </c>
      <c r="P102" s="27">
        <f t="shared" si="41"/>
        <v>0</v>
      </c>
      <c r="Q102" s="27">
        <f t="shared" si="41"/>
        <v>0</v>
      </c>
      <c r="R102" s="27">
        <f t="shared" si="41"/>
        <v>0</v>
      </c>
      <c r="S102" s="27">
        <f t="shared" si="41"/>
        <v>0</v>
      </c>
      <c r="T102" s="27">
        <f t="shared" si="41"/>
        <v>0</v>
      </c>
      <c r="U102" s="27">
        <f t="shared" si="41"/>
        <v>0</v>
      </c>
      <c r="V102" s="27">
        <f t="shared" si="41"/>
        <v>0</v>
      </c>
      <c r="W102" s="27">
        <f t="shared" si="41"/>
        <v>0</v>
      </c>
      <c r="X102" s="27">
        <f t="shared" si="41"/>
        <v>0</v>
      </c>
      <c r="Y102" s="27">
        <f t="shared" si="41"/>
        <v>0</v>
      </c>
      <c r="Z102" s="27">
        <f t="shared" si="41"/>
        <v>0</v>
      </c>
      <c r="AA102" s="27">
        <f t="shared" si="41"/>
        <v>0</v>
      </c>
      <c r="AB102" s="27">
        <f t="shared" si="41"/>
        <v>0</v>
      </c>
      <c r="AC102" s="27">
        <f t="shared" si="41"/>
        <v>0</v>
      </c>
      <c r="AD102" s="27">
        <f t="shared" si="41"/>
        <v>0</v>
      </c>
      <c r="AE102" s="27">
        <f t="shared" si="41"/>
        <v>0</v>
      </c>
      <c r="AF102" s="27">
        <f t="shared" si="41"/>
        <v>0</v>
      </c>
      <c r="AG102" s="27">
        <f t="shared" si="41"/>
        <v>0</v>
      </c>
      <c r="AH102" s="27">
        <f t="shared" si="41"/>
        <v>0</v>
      </c>
      <c r="AI102" s="27">
        <f t="shared" si="41"/>
        <v>0</v>
      </c>
      <c r="AJ102" s="27">
        <f t="shared" si="41"/>
        <v>0</v>
      </c>
      <c r="AK102" s="27"/>
      <c r="AL102" s="27"/>
      <c r="AM102" s="27"/>
      <c r="AN102" s="27"/>
      <c r="AO102" s="27"/>
      <c r="AP102" s="27"/>
      <c r="AQ102" s="27"/>
      <c r="AR102" s="27"/>
      <c r="AS102" s="27"/>
      <c r="AT102" s="28"/>
      <c r="AU102" s="28"/>
      <c r="AV102" s="28"/>
      <c r="AW102" s="28"/>
      <c r="AX102" s="28"/>
      <c r="AY102" s="28"/>
      <c r="AZ102" s="28"/>
      <c r="BA102" s="28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</row>
    <row r="103" spans="1:72" s="31" customFormat="1" ht="19.5" customHeight="1">
      <c r="A103" s="35"/>
      <c r="B103" s="2"/>
      <c r="C103" s="20"/>
      <c r="D103" s="21"/>
      <c r="E103" s="22"/>
      <c r="F103" s="23"/>
      <c r="G103" s="24"/>
      <c r="H103" s="25"/>
      <c r="I103" s="26"/>
      <c r="J103" s="20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8"/>
      <c r="AU103" s="28"/>
      <c r="AV103" s="28"/>
      <c r="AW103" s="28"/>
      <c r="AX103" s="28"/>
      <c r="AY103" s="28"/>
      <c r="AZ103" s="28"/>
      <c r="BA103" s="28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</row>
    <row r="104" spans="1:72" s="31" customFormat="1" ht="19.5" customHeight="1">
      <c r="A104" s="35"/>
      <c r="B104" s="2"/>
      <c r="C104" s="20"/>
      <c r="D104" s="21"/>
      <c r="E104" s="22"/>
      <c r="F104" s="23"/>
      <c r="G104" s="24"/>
      <c r="H104" s="25"/>
      <c r="I104" s="26"/>
      <c r="J104" s="20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8"/>
      <c r="AU104" s="28"/>
      <c r="AV104" s="28"/>
      <c r="AW104" s="28"/>
      <c r="AX104" s="28"/>
      <c r="AY104" s="28"/>
      <c r="AZ104" s="28"/>
      <c r="BA104" s="28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</row>
    <row r="105" spans="1:72" s="31" customFormat="1" ht="19.5" customHeight="1">
      <c r="A105" s="29" t="s">
        <v>139</v>
      </c>
      <c r="B105" s="2" t="s">
        <v>140</v>
      </c>
      <c r="C105" s="20">
        <f aca="true" t="shared" si="42" ref="C105:C118">D105/25</f>
        <v>1.64</v>
      </c>
      <c r="D105" s="21">
        <v>41</v>
      </c>
      <c r="E105" s="22">
        <f aca="true" t="shared" si="43" ref="E105:E118">COUNT(K105:BA105)</f>
        <v>0</v>
      </c>
      <c r="F105" s="23">
        <f aca="true" t="shared" si="44" ref="F105:F118">(E105*D105)</f>
        <v>0</v>
      </c>
      <c r="G105" s="24">
        <f aca="true" t="shared" si="45" ref="G105:G118">SUM(K105:BA105)</f>
        <v>0</v>
      </c>
      <c r="H105" s="25" t="e">
        <f aca="true" t="shared" si="46" ref="H105:H118">(G105/E105)</f>
        <v>#DIV/0!</v>
      </c>
      <c r="I105" s="26" t="e">
        <f aca="true" t="shared" si="47" ref="I105:I118">(G105/F105)</f>
        <v>#DIV/0!</v>
      </c>
      <c r="J105" s="20" t="e">
        <f aca="true" t="shared" si="48" ref="J105:J114">H105/25</f>
        <v>#DIV/0!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8"/>
      <c r="AU105" s="28"/>
      <c r="AV105" s="28"/>
      <c r="AW105" s="28"/>
      <c r="AX105" s="28"/>
      <c r="AY105" s="28"/>
      <c r="AZ105" s="28"/>
      <c r="BA105" s="28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</row>
    <row r="106" spans="1:72" s="31" customFormat="1" ht="19.5" customHeight="1">
      <c r="A106" s="29" t="s">
        <v>141</v>
      </c>
      <c r="B106" s="2" t="s">
        <v>140</v>
      </c>
      <c r="C106" s="20">
        <f t="shared" si="42"/>
        <v>1.6</v>
      </c>
      <c r="D106" s="21">
        <v>40</v>
      </c>
      <c r="E106" s="22">
        <f t="shared" si="43"/>
        <v>0</v>
      </c>
      <c r="F106" s="23">
        <f t="shared" si="44"/>
        <v>0</v>
      </c>
      <c r="G106" s="24">
        <f t="shared" si="45"/>
        <v>0</v>
      </c>
      <c r="H106" s="25" t="e">
        <f t="shared" si="46"/>
        <v>#DIV/0!</v>
      </c>
      <c r="I106" s="26" t="e">
        <f t="shared" si="47"/>
        <v>#DIV/0!</v>
      </c>
      <c r="J106" s="20" t="e">
        <f t="shared" si="48"/>
        <v>#DIV/0!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8"/>
      <c r="AU106" s="28"/>
      <c r="AV106" s="28"/>
      <c r="AW106" s="28"/>
      <c r="AX106" s="28"/>
      <c r="AY106" s="28"/>
      <c r="AZ106" s="28"/>
      <c r="BA106" s="28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</row>
    <row r="107" spans="1:72" s="31" customFormat="1" ht="19.5" customHeight="1">
      <c r="A107" s="29" t="s">
        <v>89</v>
      </c>
      <c r="B107" s="2" t="s">
        <v>140</v>
      </c>
      <c r="C107" s="20">
        <f t="shared" si="42"/>
        <v>1.32</v>
      </c>
      <c r="D107" s="21">
        <v>33</v>
      </c>
      <c r="E107" s="22">
        <f t="shared" si="43"/>
        <v>0</v>
      </c>
      <c r="F107" s="23">
        <f t="shared" si="44"/>
        <v>0</v>
      </c>
      <c r="G107" s="24">
        <f t="shared" si="45"/>
        <v>0</v>
      </c>
      <c r="H107" s="25" t="e">
        <f t="shared" si="46"/>
        <v>#DIV/0!</v>
      </c>
      <c r="I107" s="26" t="e">
        <f t="shared" si="47"/>
        <v>#DIV/0!</v>
      </c>
      <c r="J107" s="20" t="e">
        <f t="shared" si="48"/>
        <v>#DIV/0!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8"/>
      <c r="AU107" s="28"/>
      <c r="AV107" s="28"/>
      <c r="AW107" s="28"/>
      <c r="AX107" s="28"/>
      <c r="AY107" s="28"/>
      <c r="AZ107" s="28"/>
      <c r="BA107" s="28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</row>
    <row r="108" spans="1:72" s="31" customFormat="1" ht="19.5" customHeight="1">
      <c r="A108" s="29" t="s">
        <v>142</v>
      </c>
      <c r="B108" s="2" t="s">
        <v>140</v>
      </c>
      <c r="C108" s="20">
        <f t="shared" si="42"/>
        <v>1.12</v>
      </c>
      <c r="D108" s="21">
        <v>28</v>
      </c>
      <c r="E108" s="22">
        <f t="shared" si="43"/>
        <v>0</v>
      </c>
      <c r="F108" s="23">
        <f t="shared" si="44"/>
        <v>0</v>
      </c>
      <c r="G108" s="24">
        <f t="shared" si="45"/>
        <v>0</v>
      </c>
      <c r="H108" s="25" t="e">
        <f t="shared" si="46"/>
        <v>#DIV/0!</v>
      </c>
      <c r="I108" s="26" t="e">
        <f t="shared" si="47"/>
        <v>#DIV/0!</v>
      </c>
      <c r="J108" s="20" t="e">
        <f t="shared" si="48"/>
        <v>#DIV/0!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8"/>
      <c r="AU108" s="28"/>
      <c r="AV108" s="28"/>
      <c r="AW108" s="28"/>
      <c r="AX108" s="28"/>
      <c r="AY108" s="28"/>
      <c r="AZ108" s="28"/>
      <c r="BA108" s="28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</row>
    <row r="109" spans="1:72" s="31" customFormat="1" ht="19.5" customHeight="1">
      <c r="A109" s="29" t="s">
        <v>143</v>
      </c>
      <c r="B109" s="2" t="s">
        <v>140</v>
      </c>
      <c r="C109" s="20">
        <f t="shared" si="42"/>
        <v>1.08</v>
      </c>
      <c r="D109" s="21">
        <v>27</v>
      </c>
      <c r="E109" s="22">
        <f t="shared" si="43"/>
        <v>0</v>
      </c>
      <c r="F109" s="23">
        <f t="shared" si="44"/>
        <v>0</v>
      </c>
      <c r="G109" s="24">
        <f t="shared" si="45"/>
        <v>0</v>
      </c>
      <c r="H109" s="25" t="e">
        <f t="shared" si="46"/>
        <v>#DIV/0!</v>
      </c>
      <c r="I109" s="26" t="e">
        <f t="shared" si="47"/>
        <v>#DIV/0!</v>
      </c>
      <c r="J109" s="20" t="e">
        <f t="shared" si="48"/>
        <v>#DIV/0!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8"/>
      <c r="AU109" s="28"/>
      <c r="AV109" s="28"/>
      <c r="AW109" s="28"/>
      <c r="AX109" s="28"/>
      <c r="AY109" s="28"/>
      <c r="AZ109" s="28"/>
      <c r="BA109" s="28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</row>
    <row r="110" spans="1:72" s="31" customFormat="1" ht="19.5" customHeight="1">
      <c r="A110" s="29" t="s">
        <v>144</v>
      </c>
      <c r="B110" s="2" t="s">
        <v>140</v>
      </c>
      <c r="C110" s="20">
        <f t="shared" si="42"/>
        <v>1.08</v>
      </c>
      <c r="D110" s="21">
        <v>27</v>
      </c>
      <c r="E110" s="22">
        <f t="shared" si="43"/>
        <v>0</v>
      </c>
      <c r="F110" s="23">
        <f t="shared" si="44"/>
        <v>0</v>
      </c>
      <c r="G110" s="24">
        <f t="shared" si="45"/>
        <v>0</v>
      </c>
      <c r="H110" s="25" t="e">
        <f t="shared" si="46"/>
        <v>#DIV/0!</v>
      </c>
      <c r="I110" s="26" t="e">
        <f t="shared" si="47"/>
        <v>#DIV/0!</v>
      </c>
      <c r="J110" s="20" t="e">
        <f t="shared" si="48"/>
        <v>#DIV/0!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8"/>
      <c r="AU110" s="28"/>
      <c r="AV110" s="28"/>
      <c r="AW110" s="28"/>
      <c r="AX110" s="28"/>
      <c r="AY110" s="28"/>
      <c r="AZ110" s="28"/>
      <c r="BA110" s="28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</row>
    <row r="111" spans="1:72" s="31" customFormat="1" ht="19.5" customHeight="1">
      <c r="A111" s="29" t="s">
        <v>145</v>
      </c>
      <c r="B111" s="2" t="s">
        <v>140</v>
      </c>
      <c r="C111" s="20">
        <f t="shared" si="42"/>
        <v>1</v>
      </c>
      <c r="D111" s="21">
        <v>25</v>
      </c>
      <c r="E111" s="22">
        <f t="shared" si="43"/>
        <v>0</v>
      </c>
      <c r="F111" s="23">
        <f t="shared" si="44"/>
        <v>0</v>
      </c>
      <c r="G111" s="24">
        <f t="shared" si="45"/>
        <v>0</v>
      </c>
      <c r="H111" s="25" t="e">
        <f t="shared" si="46"/>
        <v>#DIV/0!</v>
      </c>
      <c r="I111" s="26" t="e">
        <f t="shared" si="47"/>
        <v>#DIV/0!</v>
      </c>
      <c r="J111" s="20" t="e">
        <f t="shared" si="48"/>
        <v>#DIV/0!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8"/>
      <c r="AU111" s="28"/>
      <c r="AV111" s="28"/>
      <c r="AW111" s="28"/>
      <c r="AX111" s="28"/>
      <c r="AY111" s="28"/>
      <c r="AZ111" s="28"/>
      <c r="BA111" s="28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</row>
    <row r="112" spans="1:72" s="31" customFormat="1" ht="19.5" customHeight="1">
      <c r="A112" s="29" t="s">
        <v>146</v>
      </c>
      <c r="B112" s="2" t="s">
        <v>140</v>
      </c>
      <c r="C112" s="20">
        <f t="shared" si="42"/>
        <v>1</v>
      </c>
      <c r="D112" s="21">
        <v>25</v>
      </c>
      <c r="E112" s="22">
        <f t="shared" si="43"/>
        <v>0</v>
      </c>
      <c r="F112" s="23">
        <f t="shared" si="44"/>
        <v>0</v>
      </c>
      <c r="G112" s="24">
        <f t="shared" si="45"/>
        <v>0</v>
      </c>
      <c r="H112" s="25" t="e">
        <f t="shared" si="46"/>
        <v>#DIV/0!</v>
      </c>
      <c r="I112" s="26" t="e">
        <f t="shared" si="47"/>
        <v>#DIV/0!</v>
      </c>
      <c r="J112" s="20" t="e">
        <f t="shared" si="48"/>
        <v>#DIV/0!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8"/>
      <c r="AU112" s="28"/>
      <c r="AV112" s="28"/>
      <c r="AW112" s="28"/>
      <c r="AX112" s="28"/>
      <c r="AY112" s="28"/>
      <c r="AZ112" s="28"/>
      <c r="BA112" s="28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</row>
    <row r="113" spans="1:72" s="31" customFormat="1" ht="19.5" customHeight="1">
      <c r="A113" s="29" t="s">
        <v>147</v>
      </c>
      <c r="B113" s="2" t="s">
        <v>140</v>
      </c>
      <c r="C113" s="20">
        <f t="shared" si="42"/>
        <v>0.96</v>
      </c>
      <c r="D113" s="21">
        <v>24</v>
      </c>
      <c r="E113" s="22">
        <f t="shared" si="43"/>
        <v>0</v>
      </c>
      <c r="F113" s="23">
        <f t="shared" si="44"/>
        <v>0</v>
      </c>
      <c r="G113" s="24">
        <f t="shared" si="45"/>
        <v>0</v>
      </c>
      <c r="H113" s="25" t="e">
        <f t="shared" si="46"/>
        <v>#DIV/0!</v>
      </c>
      <c r="I113" s="26" t="e">
        <f t="shared" si="47"/>
        <v>#DIV/0!</v>
      </c>
      <c r="J113" s="20" t="e">
        <f t="shared" si="48"/>
        <v>#DIV/0!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8"/>
      <c r="AU113" s="28"/>
      <c r="AV113" s="28"/>
      <c r="AW113" s="28"/>
      <c r="AX113" s="28"/>
      <c r="AY113" s="28"/>
      <c r="AZ113" s="28"/>
      <c r="BA113" s="28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</row>
    <row r="114" spans="1:72" s="31" customFormat="1" ht="19.5" customHeight="1">
      <c r="A114" s="29" t="s">
        <v>148</v>
      </c>
      <c r="B114" s="2" t="s">
        <v>140</v>
      </c>
      <c r="C114" s="20">
        <f t="shared" si="42"/>
        <v>0.76</v>
      </c>
      <c r="D114" s="21">
        <v>19</v>
      </c>
      <c r="E114" s="22">
        <f t="shared" si="43"/>
        <v>0</v>
      </c>
      <c r="F114" s="23">
        <f t="shared" si="44"/>
        <v>0</v>
      </c>
      <c r="G114" s="24">
        <f t="shared" si="45"/>
        <v>0</v>
      </c>
      <c r="H114" s="25" t="e">
        <f t="shared" si="46"/>
        <v>#DIV/0!</v>
      </c>
      <c r="I114" s="26" t="e">
        <f t="shared" si="47"/>
        <v>#DIV/0!</v>
      </c>
      <c r="J114" s="20" t="e">
        <f t="shared" si="48"/>
        <v>#DIV/0!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8"/>
      <c r="AU114" s="28"/>
      <c r="AV114" s="28"/>
      <c r="AW114" s="28"/>
      <c r="AX114" s="28"/>
      <c r="AY114" s="28"/>
      <c r="AZ114" s="28"/>
      <c r="BA114" s="28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</row>
    <row r="115" spans="1:72" s="31" customFormat="1" ht="19.5" customHeight="1">
      <c r="A115" s="29" t="s">
        <v>149</v>
      </c>
      <c r="B115" s="2" t="s">
        <v>140</v>
      </c>
      <c r="C115" s="20">
        <f t="shared" si="42"/>
        <v>0.76</v>
      </c>
      <c r="D115" s="21">
        <v>19</v>
      </c>
      <c r="E115" s="22">
        <f t="shared" si="43"/>
        <v>0</v>
      </c>
      <c r="F115" s="23">
        <f t="shared" si="44"/>
        <v>0</v>
      </c>
      <c r="G115" s="24">
        <f t="shared" si="45"/>
        <v>0</v>
      </c>
      <c r="H115" s="25" t="e">
        <f t="shared" si="46"/>
        <v>#DIV/0!</v>
      </c>
      <c r="I115" s="26" t="e">
        <f t="shared" si="47"/>
        <v>#DIV/0!</v>
      </c>
      <c r="J115" s="20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8"/>
      <c r="AU115" s="28"/>
      <c r="AV115" s="28"/>
      <c r="AW115" s="28"/>
      <c r="AX115" s="28"/>
      <c r="AY115" s="28"/>
      <c r="AZ115" s="28"/>
      <c r="BA115" s="28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</row>
    <row r="116" spans="1:72" s="31" customFormat="1" ht="19.5" customHeight="1">
      <c r="A116" s="29" t="s">
        <v>150</v>
      </c>
      <c r="B116" s="2" t="s">
        <v>140</v>
      </c>
      <c r="C116" s="20">
        <f t="shared" si="42"/>
        <v>0.68</v>
      </c>
      <c r="D116" s="21">
        <v>17</v>
      </c>
      <c r="E116" s="22">
        <f t="shared" si="43"/>
        <v>0</v>
      </c>
      <c r="F116" s="23">
        <f t="shared" si="44"/>
        <v>0</v>
      </c>
      <c r="G116" s="24">
        <f t="shared" si="45"/>
        <v>0</v>
      </c>
      <c r="H116" s="25" t="e">
        <f t="shared" si="46"/>
        <v>#DIV/0!</v>
      </c>
      <c r="I116" s="26" t="e">
        <f t="shared" si="47"/>
        <v>#DIV/0!</v>
      </c>
      <c r="J116" s="20" t="e">
        <f>H116/25</f>
        <v>#DIV/0!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8"/>
      <c r="AU116" s="28"/>
      <c r="AV116" s="28"/>
      <c r="AW116" s="28"/>
      <c r="AX116" s="28"/>
      <c r="AY116" s="28"/>
      <c r="AZ116" s="28"/>
      <c r="BA116" s="28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</row>
    <row r="117" spans="1:72" s="31" customFormat="1" ht="19.5" customHeight="1">
      <c r="A117" s="29" t="s">
        <v>151</v>
      </c>
      <c r="B117" s="2" t="s">
        <v>140</v>
      </c>
      <c r="C117" s="20">
        <f t="shared" si="42"/>
        <v>0.68</v>
      </c>
      <c r="D117" s="21">
        <v>17</v>
      </c>
      <c r="E117" s="22">
        <f t="shared" si="43"/>
        <v>0</v>
      </c>
      <c r="F117" s="23">
        <f t="shared" si="44"/>
        <v>0</v>
      </c>
      <c r="G117" s="24">
        <f t="shared" si="45"/>
        <v>0</v>
      </c>
      <c r="H117" s="25" t="e">
        <f t="shared" si="46"/>
        <v>#DIV/0!</v>
      </c>
      <c r="I117" s="26" t="e">
        <f t="shared" si="47"/>
        <v>#DIV/0!</v>
      </c>
      <c r="J117" s="20" t="e">
        <f>H117/25</f>
        <v>#DIV/0!</v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8"/>
      <c r="AU117" s="28"/>
      <c r="AV117" s="28"/>
      <c r="AW117" s="28"/>
      <c r="AX117" s="28"/>
      <c r="AY117" s="28"/>
      <c r="AZ117" s="28"/>
      <c r="BA117" s="28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</row>
    <row r="118" spans="1:72" s="31" customFormat="1" ht="19.5" customHeight="1">
      <c r="A118" s="29" t="s">
        <v>152</v>
      </c>
      <c r="B118" s="2" t="s">
        <v>140</v>
      </c>
      <c r="C118" s="20">
        <f t="shared" si="42"/>
        <v>0.56</v>
      </c>
      <c r="D118" s="21">
        <v>14</v>
      </c>
      <c r="E118" s="22">
        <f t="shared" si="43"/>
        <v>0</v>
      </c>
      <c r="F118" s="23">
        <f t="shared" si="44"/>
        <v>0</v>
      </c>
      <c r="G118" s="24">
        <f t="shared" si="45"/>
        <v>0</v>
      </c>
      <c r="H118" s="25" t="e">
        <f t="shared" si="46"/>
        <v>#DIV/0!</v>
      </c>
      <c r="I118" s="26" t="e">
        <f t="shared" si="47"/>
        <v>#DIV/0!</v>
      </c>
      <c r="J118" s="20" t="e">
        <f>H118/25</f>
        <v>#DIV/0!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8"/>
      <c r="AU118" s="28"/>
      <c r="AV118" s="28"/>
      <c r="AW118" s="28"/>
      <c r="AX118" s="28"/>
      <c r="AY118" s="28"/>
      <c r="AZ118" s="28"/>
      <c r="BA118" s="28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</row>
    <row r="119" spans="1:72" s="31" customFormat="1" ht="19.5" customHeight="1">
      <c r="A119" s="29"/>
      <c r="B119" s="2"/>
      <c r="C119" s="20"/>
      <c r="D119" s="21"/>
      <c r="E119" s="22"/>
      <c r="F119" s="23"/>
      <c r="G119" s="24"/>
      <c r="H119" s="25"/>
      <c r="I119" s="26"/>
      <c r="J119" s="20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8"/>
      <c r="AU119" s="28"/>
      <c r="AV119" s="28"/>
      <c r="AW119" s="28"/>
      <c r="AX119" s="28"/>
      <c r="AY119" s="28"/>
      <c r="AZ119" s="28"/>
      <c r="BA119" s="28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</row>
    <row r="120" spans="1:72" s="31" customFormat="1" ht="19.5" customHeight="1">
      <c r="A120" s="29"/>
      <c r="B120" s="2"/>
      <c r="C120" s="20"/>
      <c r="D120" s="21"/>
      <c r="E120" s="22"/>
      <c r="F120" s="23"/>
      <c r="G120" s="24"/>
      <c r="H120" s="25"/>
      <c r="I120" s="26"/>
      <c r="J120" s="20"/>
      <c r="K120" s="27">
        <f aca="true" t="shared" si="49" ref="K120:AJ120">SUM(K105:K118)</f>
        <v>0</v>
      </c>
      <c r="L120" s="27">
        <f t="shared" si="49"/>
        <v>0</v>
      </c>
      <c r="M120" s="27">
        <f t="shared" si="49"/>
        <v>0</v>
      </c>
      <c r="N120" s="27">
        <f t="shared" si="49"/>
        <v>0</v>
      </c>
      <c r="O120" s="27">
        <f t="shared" si="49"/>
        <v>0</v>
      </c>
      <c r="P120" s="27">
        <f t="shared" si="49"/>
        <v>0</v>
      </c>
      <c r="Q120" s="27">
        <f t="shared" si="49"/>
        <v>0</v>
      </c>
      <c r="R120" s="27">
        <f t="shared" si="49"/>
        <v>0</v>
      </c>
      <c r="S120" s="27">
        <f t="shared" si="49"/>
        <v>0</v>
      </c>
      <c r="T120" s="27">
        <f t="shared" si="49"/>
        <v>0</v>
      </c>
      <c r="U120" s="27">
        <f t="shared" si="49"/>
        <v>0</v>
      </c>
      <c r="V120" s="27">
        <f t="shared" si="49"/>
        <v>0</v>
      </c>
      <c r="W120" s="27">
        <f t="shared" si="49"/>
        <v>0</v>
      </c>
      <c r="X120" s="27">
        <f t="shared" si="49"/>
        <v>0</v>
      </c>
      <c r="Y120" s="27">
        <f t="shared" si="49"/>
        <v>0</v>
      </c>
      <c r="Z120" s="27">
        <f t="shared" si="49"/>
        <v>0</v>
      </c>
      <c r="AA120" s="27">
        <f t="shared" si="49"/>
        <v>0</v>
      </c>
      <c r="AB120" s="27">
        <f t="shared" si="49"/>
        <v>0</v>
      </c>
      <c r="AC120" s="27">
        <f t="shared" si="49"/>
        <v>0</v>
      </c>
      <c r="AD120" s="27">
        <f t="shared" si="49"/>
        <v>0</v>
      </c>
      <c r="AE120" s="27">
        <f t="shared" si="49"/>
        <v>0</v>
      </c>
      <c r="AF120" s="27">
        <f t="shared" si="49"/>
        <v>0</v>
      </c>
      <c r="AG120" s="27">
        <f t="shared" si="49"/>
        <v>0</v>
      </c>
      <c r="AH120" s="27">
        <f t="shared" si="49"/>
        <v>0</v>
      </c>
      <c r="AI120" s="27">
        <f t="shared" si="49"/>
        <v>0</v>
      </c>
      <c r="AJ120" s="27">
        <f t="shared" si="49"/>
        <v>0</v>
      </c>
      <c r="AK120" s="27"/>
      <c r="AL120" s="27"/>
      <c r="AM120" s="27"/>
      <c r="AN120" s="27"/>
      <c r="AO120" s="27"/>
      <c r="AP120" s="27"/>
      <c r="AQ120" s="27"/>
      <c r="AR120" s="27"/>
      <c r="AS120" s="27"/>
      <c r="AT120" s="28"/>
      <c r="AU120" s="28"/>
      <c r="AV120" s="28"/>
      <c r="AW120" s="28"/>
      <c r="AX120" s="28"/>
      <c r="AY120" s="28"/>
      <c r="AZ120" s="28"/>
      <c r="BA120" s="28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</row>
    <row r="121" spans="1:72" s="31" customFormat="1" ht="19.5" customHeight="1">
      <c r="A121" s="29"/>
      <c r="B121" s="2"/>
      <c r="C121" s="20"/>
      <c r="D121" s="21"/>
      <c r="E121" s="22"/>
      <c r="F121" s="23"/>
      <c r="G121" s="24"/>
      <c r="H121" s="25"/>
      <c r="I121" s="26"/>
      <c r="J121" s="20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8"/>
      <c r="AU121" s="28"/>
      <c r="AV121" s="28"/>
      <c r="AW121" s="28"/>
      <c r="AX121" s="28"/>
      <c r="AY121" s="28"/>
      <c r="AZ121" s="28"/>
      <c r="BA121" s="28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</row>
    <row r="122" spans="1:72" s="31" customFormat="1" ht="19.5" customHeight="1">
      <c r="A122" s="29"/>
      <c r="B122" s="2"/>
      <c r="C122" s="20"/>
      <c r="D122" s="21"/>
      <c r="E122" s="22"/>
      <c r="F122" s="23"/>
      <c r="G122" s="24"/>
      <c r="H122" s="25"/>
      <c r="I122" s="26"/>
      <c r="J122" s="20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8"/>
      <c r="AU122" s="28"/>
      <c r="AV122" s="28"/>
      <c r="AW122" s="28"/>
      <c r="AX122" s="28"/>
      <c r="AY122" s="28"/>
      <c r="AZ122" s="28"/>
      <c r="BA122" s="28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</row>
    <row r="123" spans="1:72" s="31" customFormat="1" ht="19.5" customHeight="1">
      <c r="A123" s="35" t="s">
        <v>153</v>
      </c>
      <c r="B123" s="2" t="s">
        <v>154</v>
      </c>
      <c r="C123" s="20">
        <f aca="true" t="shared" si="50" ref="C123:C132">D123/25</f>
        <v>2.96</v>
      </c>
      <c r="D123" s="21">
        <v>74</v>
      </c>
      <c r="E123" s="22">
        <f aca="true" t="shared" si="51" ref="E123:E132">COUNT(K123:BA123)</f>
        <v>0</v>
      </c>
      <c r="F123" s="23">
        <f aca="true" t="shared" si="52" ref="F123:F132">(E123*D123)</f>
        <v>0</v>
      </c>
      <c r="G123" s="24">
        <f aca="true" t="shared" si="53" ref="G123:G132">SUM(K123:BA123)</f>
        <v>0</v>
      </c>
      <c r="H123" s="25" t="e">
        <f aca="true" t="shared" si="54" ref="H123:H132">(G123/E123)</f>
        <v>#DIV/0!</v>
      </c>
      <c r="I123" s="26" t="e">
        <f aca="true" t="shared" si="55" ref="I123:I132">(G123/F123)</f>
        <v>#DIV/0!</v>
      </c>
      <c r="J123" s="20" t="e">
        <f aca="true" t="shared" si="56" ref="J123:J132">H123/25</f>
        <v>#DIV/0!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8"/>
      <c r="AU123" s="28"/>
      <c r="AV123" s="28"/>
      <c r="AW123" s="28"/>
      <c r="AX123" s="28"/>
      <c r="AY123" s="28"/>
      <c r="AZ123" s="28"/>
      <c r="BA123" s="28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</row>
    <row r="124" spans="1:72" s="31" customFormat="1" ht="19.5" customHeight="1">
      <c r="A124" s="35" t="s">
        <v>155</v>
      </c>
      <c r="B124" s="2" t="s">
        <v>154</v>
      </c>
      <c r="C124" s="20">
        <f t="shared" si="50"/>
        <v>1.64</v>
      </c>
      <c r="D124" s="21">
        <v>41</v>
      </c>
      <c r="E124" s="22">
        <f t="shared" si="51"/>
        <v>0</v>
      </c>
      <c r="F124" s="23">
        <f t="shared" si="52"/>
        <v>0</v>
      </c>
      <c r="G124" s="24">
        <f t="shared" si="53"/>
        <v>0</v>
      </c>
      <c r="H124" s="25" t="e">
        <f t="shared" si="54"/>
        <v>#DIV/0!</v>
      </c>
      <c r="I124" s="26" t="e">
        <f t="shared" si="55"/>
        <v>#DIV/0!</v>
      </c>
      <c r="J124" s="20" t="e">
        <f t="shared" si="56"/>
        <v>#DIV/0!</v>
      </c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8"/>
      <c r="AU124" s="28"/>
      <c r="AV124" s="28"/>
      <c r="AW124" s="28"/>
      <c r="AX124" s="28"/>
      <c r="AY124" s="28"/>
      <c r="AZ124" s="28"/>
      <c r="BA124" s="28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</row>
    <row r="125" spans="1:72" s="31" customFormat="1" ht="19.5" customHeight="1">
      <c r="A125" s="29" t="s">
        <v>156</v>
      </c>
      <c r="B125" s="2" t="s">
        <v>154</v>
      </c>
      <c r="C125" s="20">
        <f t="shared" si="50"/>
        <v>1.24</v>
      </c>
      <c r="D125" s="21">
        <v>31</v>
      </c>
      <c r="E125" s="22">
        <f t="shared" si="51"/>
        <v>0</v>
      </c>
      <c r="F125" s="23">
        <f t="shared" si="52"/>
        <v>0</v>
      </c>
      <c r="G125" s="24">
        <f t="shared" si="53"/>
        <v>0</v>
      </c>
      <c r="H125" s="25" t="e">
        <f t="shared" si="54"/>
        <v>#DIV/0!</v>
      </c>
      <c r="I125" s="26" t="e">
        <f t="shared" si="55"/>
        <v>#DIV/0!</v>
      </c>
      <c r="J125" s="20" t="e">
        <f t="shared" si="56"/>
        <v>#DIV/0!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8"/>
      <c r="AU125" s="28"/>
      <c r="AV125" s="28"/>
      <c r="AW125" s="28"/>
      <c r="AX125" s="28"/>
      <c r="AY125" s="28"/>
      <c r="AZ125" s="28"/>
      <c r="BA125" s="28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</row>
    <row r="126" spans="1:72" s="31" customFormat="1" ht="19.5" customHeight="1">
      <c r="A126" s="35" t="s">
        <v>157</v>
      </c>
      <c r="B126" s="2" t="s">
        <v>154</v>
      </c>
      <c r="C126" s="20">
        <f t="shared" si="50"/>
        <v>1.52</v>
      </c>
      <c r="D126" s="21">
        <v>38</v>
      </c>
      <c r="E126" s="22">
        <f t="shared" si="51"/>
        <v>0</v>
      </c>
      <c r="F126" s="23">
        <f t="shared" si="52"/>
        <v>0</v>
      </c>
      <c r="G126" s="24">
        <f t="shared" si="53"/>
        <v>0</v>
      </c>
      <c r="H126" s="25" t="e">
        <f t="shared" si="54"/>
        <v>#DIV/0!</v>
      </c>
      <c r="I126" s="26" t="e">
        <f t="shared" si="55"/>
        <v>#DIV/0!</v>
      </c>
      <c r="J126" s="20" t="e">
        <f t="shared" si="56"/>
        <v>#DIV/0!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8"/>
      <c r="AU126" s="28"/>
      <c r="AV126" s="28"/>
      <c r="AW126" s="28"/>
      <c r="AX126" s="28"/>
      <c r="AY126" s="28"/>
      <c r="AZ126" s="28"/>
      <c r="BA126" s="28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</row>
    <row r="127" spans="1:72" s="31" customFormat="1" ht="19.5" customHeight="1">
      <c r="A127" s="35" t="s">
        <v>158</v>
      </c>
      <c r="B127" s="2" t="s">
        <v>154</v>
      </c>
      <c r="C127" s="20">
        <f t="shared" si="50"/>
        <v>1.16</v>
      </c>
      <c r="D127" s="21">
        <v>29</v>
      </c>
      <c r="E127" s="22">
        <f t="shared" si="51"/>
        <v>0</v>
      </c>
      <c r="F127" s="23">
        <f t="shared" si="52"/>
        <v>0</v>
      </c>
      <c r="G127" s="24">
        <f t="shared" si="53"/>
        <v>0</v>
      </c>
      <c r="H127" s="25" t="e">
        <f t="shared" si="54"/>
        <v>#DIV/0!</v>
      </c>
      <c r="I127" s="26" t="e">
        <f t="shared" si="55"/>
        <v>#DIV/0!</v>
      </c>
      <c r="J127" s="20" t="e">
        <f t="shared" si="56"/>
        <v>#DIV/0!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8"/>
      <c r="AU127" s="28"/>
      <c r="AV127" s="28"/>
      <c r="AW127" s="28"/>
      <c r="AX127" s="28"/>
      <c r="AY127" s="28"/>
      <c r="AZ127" s="28"/>
      <c r="BA127" s="28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</row>
    <row r="128" spans="1:72" s="31" customFormat="1" ht="19.5" customHeight="1">
      <c r="A128" s="35" t="s">
        <v>159</v>
      </c>
      <c r="B128" s="2" t="s">
        <v>154</v>
      </c>
      <c r="C128" s="20">
        <f t="shared" si="50"/>
        <v>1.52</v>
      </c>
      <c r="D128" s="21">
        <v>38</v>
      </c>
      <c r="E128" s="22">
        <f t="shared" si="51"/>
        <v>0</v>
      </c>
      <c r="F128" s="23">
        <f t="shared" si="52"/>
        <v>0</v>
      </c>
      <c r="G128" s="24">
        <f t="shared" si="53"/>
        <v>0</v>
      </c>
      <c r="H128" s="25" t="e">
        <f t="shared" si="54"/>
        <v>#DIV/0!</v>
      </c>
      <c r="I128" s="26" t="e">
        <f t="shared" si="55"/>
        <v>#DIV/0!</v>
      </c>
      <c r="J128" s="20" t="e">
        <f t="shared" si="56"/>
        <v>#DIV/0!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8"/>
      <c r="AU128" s="28"/>
      <c r="AV128" s="28"/>
      <c r="AW128" s="28"/>
      <c r="AX128" s="28"/>
      <c r="AY128" s="28"/>
      <c r="AZ128" s="28"/>
      <c r="BA128" s="28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</row>
    <row r="129" spans="1:72" s="31" customFormat="1" ht="19.5" customHeight="1">
      <c r="A129" s="29" t="s">
        <v>160</v>
      </c>
      <c r="B129" s="2" t="s">
        <v>154</v>
      </c>
      <c r="C129" s="20">
        <f t="shared" si="50"/>
        <v>1.28</v>
      </c>
      <c r="D129" s="21">
        <v>32</v>
      </c>
      <c r="E129" s="22">
        <f t="shared" si="51"/>
        <v>0</v>
      </c>
      <c r="F129" s="23">
        <f t="shared" si="52"/>
        <v>0</v>
      </c>
      <c r="G129" s="24">
        <f t="shared" si="53"/>
        <v>0</v>
      </c>
      <c r="H129" s="25" t="e">
        <f t="shared" si="54"/>
        <v>#DIV/0!</v>
      </c>
      <c r="I129" s="26" t="e">
        <f t="shared" si="55"/>
        <v>#DIV/0!</v>
      </c>
      <c r="J129" s="20" t="e">
        <f t="shared" si="56"/>
        <v>#DIV/0!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8"/>
      <c r="AU129" s="28"/>
      <c r="AV129" s="28"/>
      <c r="AW129" s="28"/>
      <c r="AX129" s="28"/>
      <c r="AY129" s="28"/>
      <c r="AZ129" s="28"/>
      <c r="BA129" s="28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</row>
    <row r="130" spans="1:72" s="31" customFormat="1" ht="19.5" customHeight="1">
      <c r="A130" s="29" t="s">
        <v>161</v>
      </c>
      <c r="B130" s="2" t="s">
        <v>154</v>
      </c>
      <c r="C130" s="20">
        <f t="shared" si="50"/>
        <v>1.4</v>
      </c>
      <c r="D130" s="21">
        <v>35</v>
      </c>
      <c r="E130" s="22">
        <f t="shared" si="51"/>
        <v>0</v>
      </c>
      <c r="F130" s="23">
        <f t="shared" si="52"/>
        <v>0</v>
      </c>
      <c r="G130" s="24">
        <f t="shared" si="53"/>
        <v>0</v>
      </c>
      <c r="H130" s="25" t="e">
        <f t="shared" si="54"/>
        <v>#DIV/0!</v>
      </c>
      <c r="I130" s="26" t="e">
        <f t="shared" si="55"/>
        <v>#DIV/0!</v>
      </c>
      <c r="J130" s="20" t="e">
        <f t="shared" si="56"/>
        <v>#DIV/0!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8"/>
      <c r="AU130" s="28"/>
      <c r="AV130" s="28"/>
      <c r="AW130" s="28"/>
      <c r="AX130" s="28"/>
      <c r="AY130" s="28"/>
      <c r="AZ130" s="28"/>
      <c r="BA130" s="28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</row>
    <row r="131" spans="1:72" s="31" customFormat="1" ht="19.5" customHeight="1">
      <c r="A131" s="35" t="s">
        <v>162</v>
      </c>
      <c r="B131" s="2" t="s">
        <v>154</v>
      </c>
      <c r="C131" s="20">
        <f t="shared" si="50"/>
        <v>1.08</v>
      </c>
      <c r="D131" s="21">
        <v>27</v>
      </c>
      <c r="E131" s="22">
        <f t="shared" si="51"/>
        <v>0</v>
      </c>
      <c r="F131" s="23">
        <f t="shared" si="52"/>
        <v>0</v>
      </c>
      <c r="G131" s="24">
        <f t="shared" si="53"/>
        <v>0</v>
      </c>
      <c r="H131" s="25" t="e">
        <f t="shared" si="54"/>
        <v>#DIV/0!</v>
      </c>
      <c r="I131" s="26" t="e">
        <f t="shared" si="55"/>
        <v>#DIV/0!</v>
      </c>
      <c r="J131" s="20" t="e">
        <f t="shared" si="56"/>
        <v>#DIV/0!</v>
      </c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8"/>
      <c r="AU131" s="28"/>
      <c r="AV131" s="28"/>
      <c r="AW131" s="28"/>
      <c r="AX131" s="28"/>
      <c r="AY131" s="28"/>
      <c r="AZ131" s="28"/>
      <c r="BA131" s="28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</row>
    <row r="132" spans="1:72" s="31" customFormat="1" ht="19.5" customHeight="1">
      <c r="A132" s="29" t="s">
        <v>163</v>
      </c>
      <c r="B132" s="2" t="s">
        <v>154</v>
      </c>
      <c r="C132" s="20">
        <f t="shared" si="50"/>
        <v>0.96</v>
      </c>
      <c r="D132" s="21">
        <v>24</v>
      </c>
      <c r="E132" s="22">
        <f t="shared" si="51"/>
        <v>0</v>
      </c>
      <c r="F132" s="23">
        <f t="shared" si="52"/>
        <v>0</v>
      </c>
      <c r="G132" s="24">
        <f t="shared" si="53"/>
        <v>0</v>
      </c>
      <c r="H132" s="25" t="e">
        <f t="shared" si="54"/>
        <v>#DIV/0!</v>
      </c>
      <c r="I132" s="26" t="e">
        <f t="shared" si="55"/>
        <v>#DIV/0!</v>
      </c>
      <c r="J132" s="20" t="e">
        <f t="shared" si="56"/>
        <v>#DIV/0!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8"/>
      <c r="AU132" s="28"/>
      <c r="AV132" s="28"/>
      <c r="AW132" s="28"/>
      <c r="AX132" s="28"/>
      <c r="AY132" s="28"/>
      <c r="AZ132" s="28"/>
      <c r="BA132" s="28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</row>
    <row r="133" spans="1:72" s="31" customFormat="1" ht="19.5" customHeight="1">
      <c r="A133" s="29"/>
      <c r="B133" s="2"/>
      <c r="C133" s="20"/>
      <c r="D133" s="21"/>
      <c r="E133" s="22"/>
      <c r="F133" s="23"/>
      <c r="G133" s="24"/>
      <c r="H133" s="25"/>
      <c r="I133" s="26"/>
      <c r="J133" s="20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8"/>
      <c r="AU133" s="28"/>
      <c r="AV133" s="28"/>
      <c r="AW133" s="28"/>
      <c r="AX133" s="28"/>
      <c r="AY133" s="28"/>
      <c r="AZ133" s="28"/>
      <c r="BA133" s="28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</row>
    <row r="134" spans="1:72" s="31" customFormat="1" ht="19.5" customHeight="1">
      <c r="A134" s="29"/>
      <c r="B134" s="2"/>
      <c r="C134" s="20"/>
      <c r="D134" s="21"/>
      <c r="E134" s="22"/>
      <c r="F134" s="23"/>
      <c r="G134" s="24"/>
      <c r="H134" s="25"/>
      <c r="I134" s="26"/>
      <c r="J134" s="20"/>
      <c r="K134" s="27">
        <f aca="true" t="shared" si="57" ref="K134:AJ134">SUM(K123:K132)</f>
        <v>0</v>
      </c>
      <c r="L134" s="27">
        <f t="shared" si="57"/>
        <v>0</v>
      </c>
      <c r="M134" s="27">
        <f t="shared" si="57"/>
        <v>0</v>
      </c>
      <c r="N134" s="27">
        <f t="shared" si="57"/>
        <v>0</v>
      </c>
      <c r="O134" s="27">
        <f t="shared" si="57"/>
        <v>0</v>
      </c>
      <c r="P134" s="27">
        <f t="shared" si="57"/>
        <v>0</v>
      </c>
      <c r="Q134" s="27">
        <f t="shared" si="57"/>
        <v>0</v>
      </c>
      <c r="R134" s="27">
        <f t="shared" si="57"/>
        <v>0</v>
      </c>
      <c r="S134" s="27">
        <f t="shared" si="57"/>
        <v>0</v>
      </c>
      <c r="T134" s="27">
        <f t="shared" si="57"/>
        <v>0</v>
      </c>
      <c r="U134" s="27">
        <f t="shared" si="57"/>
        <v>0</v>
      </c>
      <c r="V134" s="27">
        <f t="shared" si="57"/>
        <v>0</v>
      </c>
      <c r="W134" s="27">
        <f t="shared" si="57"/>
        <v>0</v>
      </c>
      <c r="X134" s="27">
        <f t="shared" si="57"/>
        <v>0</v>
      </c>
      <c r="Y134" s="27">
        <f t="shared" si="57"/>
        <v>0</v>
      </c>
      <c r="Z134" s="27">
        <f t="shared" si="57"/>
        <v>0</v>
      </c>
      <c r="AA134" s="27">
        <f t="shared" si="57"/>
        <v>0</v>
      </c>
      <c r="AB134" s="27">
        <f t="shared" si="57"/>
        <v>0</v>
      </c>
      <c r="AC134" s="27">
        <f t="shared" si="57"/>
        <v>0</v>
      </c>
      <c r="AD134" s="27">
        <f t="shared" si="57"/>
        <v>0</v>
      </c>
      <c r="AE134" s="27">
        <f t="shared" si="57"/>
        <v>0</v>
      </c>
      <c r="AF134" s="27">
        <f t="shared" si="57"/>
        <v>0</v>
      </c>
      <c r="AG134" s="27">
        <f t="shared" si="57"/>
        <v>0</v>
      </c>
      <c r="AH134" s="27">
        <f t="shared" si="57"/>
        <v>0</v>
      </c>
      <c r="AI134" s="27">
        <f t="shared" si="57"/>
        <v>0</v>
      </c>
      <c r="AJ134" s="27">
        <f t="shared" si="57"/>
        <v>0</v>
      </c>
      <c r="AK134" s="27"/>
      <c r="AL134" s="27"/>
      <c r="AM134" s="27"/>
      <c r="AN134" s="27"/>
      <c r="AO134" s="27"/>
      <c r="AP134" s="27"/>
      <c r="AQ134" s="27"/>
      <c r="AR134" s="27"/>
      <c r="AS134" s="27"/>
      <c r="AT134" s="28"/>
      <c r="AU134" s="28"/>
      <c r="AV134" s="28"/>
      <c r="AW134" s="28"/>
      <c r="AX134" s="28"/>
      <c r="AY134" s="28"/>
      <c r="AZ134" s="28"/>
      <c r="BA134" s="28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</row>
    <row r="135" spans="1:72" s="31" customFormat="1" ht="19.5" customHeight="1">
      <c r="A135" s="35"/>
      <c r="B135" s="2"/>
      <c r="C135" s="20"/>
      <c r="D135" s="21"/>
      <c r="E135" s="22"/>
      <c r="F135" s="23"/>
      <c r="G135" s="24"/>
      <c r="H135" s="25"/>
      <c r="I135" s="26"/>
      <c r="J135" s="20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8"/>
      <c r="AU135" s="28"/>
      <c r="AV135" s="28"/>
      <c r="AW135" s="28"/>
      <c r="AX135" s="28"/>
      <c r="AY135" s="28"/>
      <c r="AZ135" s="28"/>
      <c r="BA135" s="28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</row>
    <row r="136" spans="1:72" s="31" customFormat="1" ht="19.5" customHeight="1">
      <c r="A136" s="35" t="s">
        <v>164</v>
      </c>
      <c r="B136" s="2" t="s">
        <v>165</v>
      </c>
      <c r="C136" s="20">
        <f aca="true" t="shared" si="58" ref="C136:C145">D136/25</f>
        <v>3.16</v>
      </c>
      <c r="D136" s="21">
        <v>79</v>
      </c>
      <c r="E136" s="22">
        <f aca="true" t="shared" si="59" ref="E136:E145">COUNT(K136:BA136)</f>
        <v>0</v>
      </c>
      <c r="F136" s="23">
        <f aca="true" t="shared" si="60" ref="F136:F145">(E136*D136)</f>
        <v>0</v>
      </c>
      <c r="G136" s="24">
        <f aca="true" t="shared" si="61" ref="G136:G145">SUM(K136:BA136)</f>
        <v>0</v>
      </c>
      <c r="H136" s="25" t="e">
        <f aca="true" t="shared" si="62" ref="H136:H145">(G136/E136)</f>
        <v>#DIV/0!</v>
      </c>
      <c r="I136" s="26" t="e">
        <f aca="true" t="shared" si="63" ref="I136:I145">(G136/F136)</f>
        <v>#DIV/0!</v>
      </c>
      <c r="J136" s="20" t="e">
        <f aca="true" t="shared" si="64" ref="J136:J145">H136/25</f>
        <v>#DIV/0!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8"/>
      <c r="AU136" s="28"/>
      <c r="AV136" s="28"/>
      <c r="AW136" s="28"/>
      <c r="AX136" s="28"/>
      <c r="AY136" s="28"/>
      <c r="AZ136" s="28"/>
      <c r="BA136" s="28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</row>
    <row r="137" spans="1:72" s="31" customFormat="1" ht="19.5" customHeight="1">
      <c r="A137" s="35" t="s">
        <v>166</v>
      </c>
      <c r="B137" s="2" t="s">
        <v>165</v>
      </c>
      <c r="C137" s="20">
        <f t="shared" si="58"/>
        <v>2.8</v>
      </c>
      <c r="D137" s="21">
        <v>70</v>
      </c>
      <c r="E137" s="22">
        <f t="shared" si="59"/>
        <v>0</v>
      </c>
      <c r="F137" s="23">
        <f t="shared" si="60"/>
        <v>0</v>
      </c>
      <c r="G137" s="24">
        <f t="shared" si="61"/>
        <v>0</v>
      </c>
      <c r="H137" s="25" t="e">
        <f t="shared" si="62"/>
        <v>#DIV/0!</v>
      </c>
      <c r="I137" s="26" t="e">
        <f t="shared" si="63"/>
        <v>#DIV/0!</v>
      </c>
      <c r="J137" s="20" t="e">
        <f t="shared" si="64"/>
        <v>#DIV/0!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8"/>
      <c r="AU137" s="28"/>
      <c r="AV137" s="28"/>
      <c r="AW137" s="28"/>
      <c r="AX137" s="28"/>
      <c r="AY137" s="28"/>
      <c r="AZ137" s="28"/>
      <c r="BA137" s="28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</row>
    <row r="138" spans="1:72" s="31" customFormat="1" ht="19.5" customHeight="1">
      <c r="A138" s="35" t="s">
        <v>167</v>
      </c>
      <c r="B138" s="2" t="s">
        <v>165</v>
      </c>
      <c r="C138" s="20">
        <f t="shared" si="58"/>
        <v>2</v>
      </c>
      <c r="D138" s="21">
        <v>50</v>
      </c>
      <c r="E138" s="22">
        <f t="shared" si="59"/>
        <v>0</v>
      </c>
      <c r="F138" s="23">
        <f t="shared" si="60"/>
        <v>0</v>
      </c>
      <c r="G138" s="24">
        <f t="shared" si="61"/>
        <v>0</v>
      </c>
      <c r="H138" s="25" t="e">
        <f t="shared" si="62"/>
        <v>#DIV/0!</v>
      </c>
      <c r="I138" s="26" t="e">
        <f t="shared" si="63"/>
        <v>#DIV/0!</v>
      </c>
      <c r="J138" s="20" t="e">
        <f t="shared" si="64"/>
        <v>#DIV/0!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8"/>
      <c r="AU138" s="28"/>
      <c r="AV138" s="28"/>
      <c r="AW138" s="28"/>
      <c r="AX138" s="28"/>
      <c r="AY138" s="28"/>
      <c r="AZ138" s="28"/>
      <c r="BA138" s="28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</row>
    <row r="139" spans="1:72" s="31" customFormat="1" ht="19.5" customHeight="1">
      <c r="A139" s="35" t="s">
        <v>168</v>
      </c>
      <c r="B139" s="2" t="s">
        <v>165</v>
      </c>
      <c r="C139" s="20">
        <f t="shared" si="58"/>
        <v>1.76</v>
      </c>
      <c r="D139" s="21">
        <v>44</v>
      </c>
      <c r="E139" s="22">
        <f t="shared" si="59"/>
        <v>0</v>
      </c>
      <c r="F139" s="23">
        <f t="shared" si="60"/>
        <v>0</v>
      </c>
      <c r="G139" s="24">
        <f t="shared" si="61"/>
        <v>0</v>
      </c>
      <c r="H139" s="25" t="e">
        <f t="shared" si="62"/>
        <v>#DIV/0!</v>
      </c>
      <c r="I139" s="26" t="e">
        <f t="shared" si="63"/>
        <v>#DIV/0!</v>
      </c>
      <c r="J139" s="20" t="e">
        <f t="shared" si="64"/>
        <v>#DIV/0!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8"/>
      <c r="AU139" s="28"/>
      <c r="AV139" s="28"/>
      <c r="AW139" s="28"/>
      <c r="AX139" s="28"/>
      <c r="AY139" s="28"/>
      <c r="AZ139" s="28"/>
      <c r="BA139" s="28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</row>
    <row r="140" spans="1:72" s="31" customFormat="1" ht="19.5" customHeight="1">
      <c r="A140" s="35" t="s">
        <v>170</v>
      </c>
      <c r="B140" s="2" t="s">
        <v>165</v>
      </c>
      <c r="C140" s="20">
        <f t="shared" si="58"/>
        <v>1.48</v>
      </c>
      <c r="D140" s="21">
        <v>37</v>
      </c>
      <c r="E140" s="22">
        <f t="shared" si="59"/>
        <v>0</v>
      </c>
      <c r="F140" s="23">
        <f t="shared" si="60"/>
        <v>0</v>
      </c>
      <c r="G140" s="24">
        <f t="shared" si="61"/>
        <v>0</v>
      </c>
      <c r="H140" s="25" t="e">
        <f t="shared" si="62"/>
        <v>#DIV/0!</v>
      </c>
      <c r="I140" s="26" t="e">
        <f t="shared" si="63"/>
        <v>#DIV/0!</v>
      </c>
      <c r="J140" s="20" t="e">
        <f t="shared" si="64"/>
        <v>#DIV/0!</v>
      </c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8"/>
      <c r="AU140" s="28"/>
      <c r="AV140" s="28"/>
      <c r="AW140" s="28"/>
      <c r="AX140" s="28"/>
      <c r="AY140" s="28"/>
      <c r="AZ140" s="28"/>
      <c r="BA140" s="28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</row>
    <row r="141" spans="1:72" s="31" customFormat="1" ht="19.5" customHeight="1">
      <c r="A141" s="35" t="s">
        <v>169</v>
      </c>
      <c r="B141" s="2" t="s">
        <v>165</v>
      </c>
      <c r="C141" s="20">
        <f t="shared" si="58"/>
        <v>1.24</v>
      </c>
      <c r="D141" s="21">
        <v>31</v>
      </c>
      <c r="E141" s="22">
        <f t="shared" si="59"/>
        <v>0</v>
      </c>
      <c r="F141" s="23">
        <f t="shared" si="60"/>
        <v>0</v>
      </c>
      <c r="G141" s="24">
        <f t="shared" si="61"/>
        <v>0</v>
      </c>
      <c r="H141" s="25" t="e">
        <f t="shared" si="62"/>
        <v>#DIV/0!</v>
      </c>
      <c r="I141" s="26" t="e">
        <f t="shared" si="63"/>
        <v>#DIV/0!</v>
      </c>
      <c r="J141" s="20" t="e">
        <f t="shared" si="64"/>
        <v>#DIV/0!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8"/>
      <c r="AU141" s="28"/>
      <c r="AV141" s="28"/>
      <c r="AW141" s="28"/>
      <c r="AX141" s="28"/>
      <c r="AY141" s="28"/>
      <c r="AZ141" s="28"/>
      <c r="BA141" s="28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</row>
    <row r="142" spans="1:72" s="31" customFormat="1" ht="19.5" customHeight="1">
      <c r="A142" s="35" t="s">
        <v>273</v>
      </c>
      <c r="B142" s="2" t="s">
        <v>165</v>
      </c>
      <c r="C142" s="20">
        <f t="shared" si="58"/>
        <v>1.04</v>
      </c>
      <c r="D142" s="21">
        <v>26</v>
      </c>
      <c r="E142" s="22">
        <f t="shared" si="59"/>
        <v>0</v>
      </c>
      <c r="F142" s="23">
        <f t="shared" si="60"/>
        <v>0</v>
      </c>
      <c r="G142" s="24">
        <f t="shared" si="61"/>
        <v>0</v>
      </c>
      <c r="H142" s="25" t="e">
        <f t="shared" si="62"/>
        <v>#DIV/0!</v>
      </c>
      <c r="I142" s="26" t="e">
        <f t="shared" si="63"/>
        <v>#DIV/0!</v>
      </c>
      <c r="J142" s="20" t="e">
        <f t="shared" si="64"/>
        <v>#DIV/0!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8"/>
      <c r="AU142" s="28"/>
      <c r="AV142" s="28"/>
      <c r="AW142" s="28"/>
      <c r="AX142" s="28"/>
      <c r="AY142" s="28"/>
      <c r="AZ142" s="28"/>
      <c r="BA142" s="28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</row>
    <row r="143" spans="1:72" s="31" customFormat="1" ht="19.5" customHeight="1">
      <c r="A143" s="35" t="s">
        <v>171</v>
      </c>
      <c r="B143" s="2" t="s">
        <v>165</v>
      </c>
      <c r="C143" s="20">
        <f t="shared" si="58"/>
        <v>1</v>
      </c>
      <c r="D143" s="21">
        <v>25</v>
      </c>
      <c r="E143" s="22">
        <f t="shared" si="59"/>
        <v>0</v>
      </c>
      <c r="F143" s="23">
        <f t="shared" si="60"/>
        <v>0</v>
      </c>
      <c r="G143" s="24">
        <f t="shared" si="61"/>
        <v>0</v>
      </c>
      <c r="H143" s="25" t="e">
        <f t="shared" si="62"/>
        <v>#DIV/0!</v>
      </c>
      <c r="I143" s="26" t="e">
        <f t="shared" si="63"/>
        <v>#DIV/0!</v>
      </c>
      <c r="J143" s="20" t="e">
        <f t="shared" si="64"/>
        <v>#DIV/0!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8"/>
      <c r="AU143" s="28"/>
      <c r="AV143" s="28"/>
      <c r="AW143" s="28"/>
      <c r="AX143" s="28"/>
      <c r="AY143" s="28"/>
      <c r="AZ143" s="28"/>
      <c r="BA143" s="28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</row>
    <row r="144" spans="1:72" s="31" customFormat="1" ht="19.5" customHeight="1">
      <c r="A144" s="35" t="s">
        <v>172</v>
      </c>
      <c r="B144" s="2" t="s">
        <v>165</v>
      </c>
      <c r="C144" s="20">
        <f t="shared" si="58"/>
        <v>0.96</v>
      </c>
      <c r="D144" s="21">
        <v>24</v>
      </c>
      <c r="E144" s="22">
        <f t="shared" si="59"/>
        <v>0</v>
      </c>
      <c r="F144" s="23">
        <f t="shared" si="60"/>
        <v>0</v>
      </c>
      <c r="G144" s="24">
        <f t="shared" si="61"/>
        <v>0</v>
      </c>
      <c r="H144" s="25" t="e">
        <f t="shared" si="62"/>
        <v>#DIV/0!</v>
      </c>
      <c r="I144" s="26" t="e">
        <f t="shared" si="63"/>
        <v>#DIV/0!</v>
      </c>
      <c r="J144" s="20" t="e">
        <f t="shared" si="64"/>
        <v>#DIV/0!</v>
      </c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8"/>
      <c r="AU144" s="28"/>
      <c r="AV144" s="28"/>
      <c r="AW144" s="28"/>
      <c r="AX144" s="28"/>
      <c r="AY144" s="28"/>
      <c r="AZ144" s="28"/>
      <c r="BA144" s="28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</row>
    <row r="145" spans="1:72" s="31" customFormat="1" ht="19.5" customHeight="1">
      <c r="A145" s="35" t="s">
        <v>274</v>
      </c>
      <c r="B145" s="2" t="s">
        <v>165</v>
      </c>
      <c r="C145" s="20">
        <f t="shared" si="58"/>
        <v>0.96</v>
      </c>
      <c r="D145" s="21">
        <v>24</v>
      </c>
      <c r="E145" s="22">
        <f t="shared" si="59"/>
        <v>0</v>
      </c>
      <c r="F145" s="23">
        <f t="shared" si="60"/>
        <v>0</v>
      </c>
      <c r="G145" s="24">
        <f t="shared" si="61"/>
        <v>0</v>
      </c>
      <c r="H145" s="25" t="e">
        <f t="shared" si="62"/>
        <v>#DIV/0!</v>
      </c>
      <c r="I145" s="26" t="e">
        <f t="shared" si="63"/>
        <v>#DIV/0!</v>
      </c>
      <c r="J145" s="20" t="e">
        <f t="shared" si="64"/>
        <v>#DIV/0!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8"/>
      <c r="AU145" s="28"/>
      <c r="AV145" s="28"/>
      <c r="AW145" s="28"/>
      <c r="AX145" s="28"/>
      <c r="AY145" s="28"/>
      <c r="AZ145" s="28"/>
      <c r="BA145" s="28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</row>
    <row r="146" spans="1:72" s="31" customFormat="1" ht="19.5" customHeight="1">
      <c r="A146" s="35"/>
      <c r="B146" s="2"/>
      <c r="C146" s="20"/>
      <c r="D146" s="21"/>
      <c r="E146" s="22"/>
      <c r="F146" s="23"/>
      <c r="G146" s="24"/>
      <c r="H146" s="25"/>
      <c r="I146" s="26"/>
      <c r="J146" s="20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8"/>
      <c r="AU146" s="28"/>
      <c r="AV146" s="28"/>
      <c r="AW146" s="28"/>
      <c r="AX146" s="28"/>
      <c r="AY146" s="28"/>
      <c r="AZ146" s="28"/>
      <c r="BA146" s="28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</row>
    <row r="147" spans="1:72" s="31" customFormat="1" ht="19.5" customHeight="1">
      <c r="A147" s="29"/>
      <c r="B147" s="2"/>
      <c r="C147" s="20"/>
      <c r="D147" s="21"/>
      <c r="E147" s="22"/>
      <c r="F147" s="23"/>
      <c r="G147" s="24"/>
      <c r="H147" s="25"/>
      <c r="I147" s="26"/>
      <c r="J147" s="20"/>
      <c r="K147" s="27">
        <f aca="true" t="shared" si="65" ref="K147:AJ147">SUM(K136:K145)</f>
        <v>0</v>
      </c>
      <c r="L147" s="27">
        <f t="shared" si="65"/>
        <v>0</v>
      </c>
      <c r="M147" s="27">
        <f t="shared" si="65"/>
        <v>0</v>
      </c>
      <c r="N147" s="27">
        <f t="shared" si="65"/>
        <v>0</v>
      </c>
      <c r="O147" s="27">
        <f t="shared" si="65"/>
        <v>0</v>
      </c>
      <c r="P147" s="27">
        <f t="shared" si="65"/>
        <v>0</v>
      </c>
      <c r="Q147" s="27">
        <f t="shared" si="65"/>
        <v>0</v>
      </c>
      <c r="R147" s="27">
        <f t="shared" si="65"/>
        <v>0</v>
      </c>
      <c r="S147" s="27">
        <f t="shared" si="65"/>
        <v>0</v>
      </c>
      <c r="T147" s="27">
        <f t="shared" si="65"/>
        <v>0</v>
      </c>
      <c r="U147" s="27">
        <f t="shared" si="65"/>
        <v>0</v>
      </c>
      <c r="V147" s="27">
        <f t="shared" si="65"/>
        <v>0</v>
      </c>
      <c r="W147" s="27">
        <f t="shared" si="65"/>
        <v>0</v>
      </c>
      <c r="X147" s="27">
        <f t="shared" si="65"/>
        <v>0</v>
      </c>
      <c r="Y147" s="27">
        <f t="shared" si="65"/>
        <v>0</v>
      </c>
      <c r="Z147" s="27">
        <f t="shared" si="65"/>
        <v>0</v>
      </c>
      <c r="AA147" s="27">
        <f t="shared" si="65"/>
        <v>0</v>
      </c>
      <c r="AB147" s="27">
        <f t="shared" si="65"/>
        <v>0</v>
      </c>
      <c r="AC147" s="27">
        <f t="shared" si="65"/>
        <v>0</v>
      </c>
      <c r="AD147" s="27">
        <f t="shared" si="65"/>
        <v>0</v>
      </c>
      <c r="AE147" s="27">
        <f t="shared" si="65"/>
        <v>0</v>
      </c>
      <c r="AF147" s="27">
        <f t="shared" si="65"/>
        <v>0</v>
      </c>
      <c r="AG147" s="27">
        <f t="shared" si="65"/>
        <v>0</v>
      </c>
      <c r="AH147" s="27">
        <f t="shared" si="65"/>
        <v>0</v>
      </c>
      <c r="AI147" s="27">
        <f t="shared" si="65"/>
        <v>0</v>
      </c>
      <c r="AJ147" s="27">
        <f t="shared" si="65"/>
        <v>0</v>
      </c>
      <c r="AK147" s="27"/>
      <c r="AL147" s="27"/>
      <c r="AM147" s="27"/>
      <c r="AN147" s="27"/>
      <c r="AO147" s="27"/>
      <c r="AP147" s="27"/>
      <c r="AQ147" s="27"/>
      <c r="AR147" s="27"/>
      <c r="AS147" s="27"/>
      <c r="AT147" s="28"/>
      <c r="AU147" s="28"/>
      <c r="AV147" s="28"/>
      <c r="AW147" s="28"/>
      <c r="AX147" s="28"/>
      <c r="AY147" s="28"/>
      <c r="AZ147" s="28"/>
      <c r="BA147" s="28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</row>
    <row r="148" spans="1:72" s="31" customFormat="1" ht="19.5" customHeight="1">
      <c r="A148" s="35"/>
      <c r="B148" s="2"/>
      <c r="C148" s="20"/>
      <c r="D148" s="21"/>
      <c r="E148" s="22"/>
      <c r="F148" s="23"/>
      <c r="G148" s="24"/>
      <c r="H148" s="25"/>
      <c r="I148" s="26"/>
      <c r="J148" s="20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8"/>
      <c r="AU148" s="28"/>
      <c r="AV148" s="28"/>
      <c r="AW148" s="28"/>
      <c r="AX148" s="28"/>
      <c r="AY148" s="28"/>
      <c r="AZ148" s="28"/>
      <c r="BA148" s="28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</row>
    <row r="149" spans="1:72" s="31" customFormat="1" ht="19.5" customHeight="1">
      <c r="A149" s="35" t="s">
        <v>173</v>
      </c>
      <c r="B149" s="2" t="s">
        <v>174</v>
      </c>
      <c r="C149" s="20">
        <f aca="true" t="shared" si="66" ref="C149:C166">D149/25</f>
        <v>1.72</v>
      </c>
      <c r="D149" s="21">
        <v>43</v>
      </c>
      <c r="E149" s="22">
        <f aca="true" t="shared" si="67" ref="E149:E166">COUNT(K149:BA149)</f>
        <v>0</v>
      </c>
      <c r="F149" s="23">
        <f aca="true" t="shared" si="68" ref="F149:F166">(E149*D149)</f>
        <v>0</v>
      </c>
      <c r="G149" s="24">
        <f aca="true" t="shared" si="69" ref="G149:G166">SUM(K149:BA149)</f>
        <v>0</v>
      </c>
      <c r="H149" s="25" t="e">
        <f aca="true" t="shared" si="70" ref="H149:H166">(G149/E149)</f>
        <v>#DIV/0!</v>
      </c>
      <c r="I149" s="26" t="e">
        <f aca="true" t="shared" si="71" ref="I149:I166">(G149/F149)</f>
        <v>#DIV/0!</v>
      </c>
      <c r="J149" s="20" t="e">
        <f aca="true" t="shared" si="72" ref="J149:J166">H149/25</f>
        <v>#DIV/0!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8"/>
      <c r="AU149" s="28"/>
      <c r="AV149" s="28"/>
      <c r="AW149" s="28"/>
      <c r="AX149" s="28"/>
      <c r="AY149" s="28"/>
      <c r="AZ149" s="28"/>
      <c r="BA149" s="28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</row>
    <row r="150" spans="1:72" s="31" customFormat="1" ht="19.5" customHeight="1">
      <c r="A150" s="35" t="s">
        <v>175</v>
      </c>
      <c r="B150" s="2" t="s">
        <v>174</v>
      </c>
      <c r="C150" s="20">
        <f t="shared" si="66"/>
        <v>1.6</v>
      </c>
      <c r="D150" s="21">
        <v>40</v>
      </c>
      <c r="E150" s="22">
        <f t="shared" si="67"/>
        <v>0</v>
      </c>
      <c r="F150" s="23">
        <f t="shared" si="68"/>
        <v>0</v>
      </c>
      <c r="G150" s="24">
        <f t="shared" si="69"/>
        <v>0</v>
      </c>
      <c r="H150" s="25" t="e">
        <f t="shared" si="70"/>
        <v>#DIV/0!</v>
      </c>
      <c r="I150" s="26" t="e">
        <f t="shared" si="71"/>
        <v>#DIV/0!</v>
      </c>
      <c r="J150" s="20" t="e">
        <f t="shared" si="72"/>
        <v>#DIV/0!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8"/>
      <c r="AU150" s="28"/>
      <c r="AV150" s="28"/>
      <c r="AW150" s="28"/>
      <c r="AX150" s="28"/>
      <c r="AY150" s="28"/>
      <c r="AZ150" s="28"/>
      <c r="BA150" s="28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</row>
    <row r="151" spans="1:72" s="31" customFormat="1" ht="19.5" customHeight="1">
      <c r="A151" s="35" t="s">
        <v>176</v>
      </c>
      <c r="B151" s="2" t="s">
        <v>174</v>
      </c>
      <c r="C151" s="20">
        <f t="shared" si="66"/>
        <v>1.48</v>
      </c>
      <c r="D151" s="21">
        <v>37</v>
      </c>
      <c r="E151" s="22">
        <f t="shared" si="67"/>
        <v>0</v>
      </c>
      <c r="F151" s="23">
        <f t="shared" si="68"/>
        <v>0</v>
      </c>
      <c r="G151" s="24">
        <f t="shared" si="69"/>
        <v>0</v>
      </c>
      <c r="H151" s="25" t="e">
        <f t="shared" si="70"/>
        <v>#DIV/0!</v>
      </c>
      <c r="I151" s="26" t="e">
        <f t="shared" si="71"/>
        <v>#DIV/0!</v>
      </c>
      <c r="J151" s="20" t="e">
        <f t="shared" si="72"/>
        <v>#DIV/0!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8"/>
      <c r="AU151" s="28"/>
      <c r="AV151" s="28"/>
      <c r="AW151" s="28"/>
      <c r="AX151" s="28"/>
      <c r="AY151" s="28"/>
      <c r="AZ151" s="28"/>
      <c r="BA151" s="28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</row>
    <row r="152" spans="1:72" s="31" customFormat="1" ht="19.5" customHeight="1">
      <c r="A152" s="35" t="s">
        <v>177</v>
      </c>
      <c r="B152" s="2" t="s">
        <v>174</v>
      </c>
      <c r="C152" s="20">
        <f t="shared" si="66"/>
        <v>1.44</v>
      </c>
      <c r="D152" s="21">
        <v>36</v>
      </c>
      <c r="E152" s="22">
        <f t="shared" si="67"/>
        <v>0</v>
      </c>
      <c r="F152" s="23">
        <f t="shared" si="68"/>
        <v>0</v>
      </c>
      <c r="G152" s="24">
        <f t="shared" si="69"/>
        <v>0</v>
      </c>
      <c r="H152" s="25" t="e">
        <f t="shared" si="70"/>
        <v>#DIV/0!</v>
      </c>
      <c r="I152" s="26" t="e">
        <f t="shared" si="71"/>
        <v>#DIV/0!</v>
      </c>
      <c r="J152" s="20" t="e">
        <f t="shared" si="72"/>
        <v>#DIV/0!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8"/>
      <c r="AU152" s="28"/>
      <c r="AV152" s="28"/>
      <c r="AW152" s="28"/>
      <c r="AX152" s="28"/>
      <c r="AY152" s="28"/>
      <c r="AZ152" s="28"/>
      <c r="BA152" s="28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</row>
    <row r="153" spans="1:72" s="31" customFormat="1" ht="19.5" customHeight="1">
      <c r="A153" s="35" t="s">
        <v>178</v>
      </c>
      <c r="B153" s="2" t="s">
        <v>174</v>
      </c>
      <c r="C153" s="20">
        <f t="shared" si="66"/>
        <v>1.16</v>
      </c>
      <c r="D153" s="21">
        <v>29</v>
      </c>
      <c r="E153" s="22">
        <f t="shared" si="67"/>
        <v>0</v>
      </c>
      <c r="F153" s="23">
        <f t="shared" si="68"/>
        <v>0</v>
      </c>
      <c r="G153" s="24">
        <f t="shared" si="69"/>
        <v>0</v>
      </c>
      <c r="H153" s="25" t="e">
        <f t="shared" si="70"/>
        <v>#DIV/0!</v>
      </c>
      <c r="I153" s="26" t="e">
        <f t="shared" si="71"/>
        <v>#DIV/0!</v>
      </c>
      <c r="J153" s="20" t="e">
        <f t="shared" si="72"/>
        <v>#DIV/0!</v>
      </c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8"/>
      <c r="AU153" s="28"/>
      <c r="AV153" s="28"/>
      <c r="AW153" s="28"/>
      <c r="AX153" s="28"/>
      <c r="AY153" s="28"/>
      <c r="AZ153" s="28"/>
      <c r="BA153" s="28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</row>
    <row r="154" spans="1:72" s="31" customFormat="1" ht="19.5" customHeight="1">
      <c r="A154" s="35" t="s">
        <v>179</v>
      </c>
      <c r="B154" s="2" t="s">
        <v>174</v>
      </c>
      <c r="C154" s="20">
        <f t="shared" si="66"/>
        <v>1.08</v>
      </c>
      <c r="D154" s="21">
        <v>27</v>
      </c>
      <c r="E154" s="22">
        <f t="shared" si="67"/>
        <v>0</v>
      </c>
      <c r="F154" s="23">
        <f t="shared" si="68"/>
        <v>0</v>
      </c>
      <c r="G154" s="24">
        <f t="shared" si="69"/>
        <v>0</v>
      </c>
      <c r="H154" s="25" t="e">
        <f t="shared" si="70"/>
        <v>#DIV/0!</v>
      </c>
      <c r="I154" s="26" t="e">
        <f t="shared" si="71"/>
        <v>#DIV/0!</v>
      </c>
      <c r="J154" s="20" t="e">
        <f t="shared" si="72"/>
        <v>#DIV/0!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8"/>
      <c r="AU154" s="28"/>
      <c r="AV154" s="28"/>
      <c r="AW154" s="28"/>
      <c r="AX154" s="28"/>
      <c r="AY154" s="28"/>
      <c r="AZ154" s="28"/>
      <c r="BA154" s="28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</row>
    <row r="155" spans="1:72" s="31" customFormat="1" ht="19.5" customHeight="1">
      <c r="A155" s="35" t="s">
        <v>180</v>
      </c>
      <c r="B155" s="2" t="s">
        <v>174</v>
      </c>
      <c r="C155" s="20">
        <f t="shared" si="66"/>
        <v>1.08</v>
      </c>
      <c r="D155" s="21">
        <v>27</v>
      </c>
      <c r="E155" s="22">
        <f t="shared" si="67"/>
        <v>0</v>
      </c>
      <c r="F155" s="23">
        <f t="shared" si="68"/>
        <v>0</v>
      </c>
      <c r="G155" s="24">
        <f t="shared" si="69"/>
        <v>0</v>
      </c>
      <c r="H155" s="25" t="e">
        <f t="shared" si="70"/>
        <v>#DIV/0!</v>
      </c>
      <c r="I155" s="26" t="e">
        <f t="shared" si="71"/>
        <v>#DIV/0!</v>
      </c>
      <c r="J155" s="20" t="e">
        <f t="shared" si="72"/>
        <v>#DIV/0!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8"/>
      <c r="AU155" s="28"/>
      <c r="AV155" s="28"/>
      <c r="AW155" s="28"/>
      <c r="AX155" s="28"/>
      <c r="AY155" s="28"/>
      <c r="AZ155" s="28"/>
      <c r="BA155" s="28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</row>
    <row r="156" spans="1:72" s="31" customFormat="1" ht="19.5" customHeight="1">
      <c r="A156" s="35" t="s">
        <v>181</v>
      </c>
      <c r="B156" s="2" t="s">
        <v>174</v>
      </c>
      <c r="C156" s="20">
        <f t="shared" si="66"/>
        <v>1.04</v>
      </c>
      <c r="D156" s="21">
        <v>26</v>
      </c>
      <c r="E156" s="22">
        <f t="shared" si="67"/>
        <v>0</v>
      </c>
      <c r="F156" s="23">
        <f t="shared" si="68"/>
        <v>0</v>
      </c>
      <c r="G156" s="24">
        <f t="shared" si="69"/>
        <v>0</v>
      </c>
      <c r="H156" s="25" t="e">
        <f t="shared" si="70"/>
        <v>#DIV/0!</v>
      </c>
      <c r="I156" s="26" t="e">
        <f t="shared" si="71"/>
        <v>#DIV/0!</v>
      </c>
      <c r="J156" s="20" t="e">
        <f t="shared" si="72"/>
        <v>#DIV/0!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8"/>
      <c r="AU156" s="28"/>
      <c r="AV156" s="28"/>
      <c r="AW156" s="28"/>
      <c r="AX156" s="28"/>
      <c r="AY156" s="28"/>
      <c r="AZ156" s="28"/>
      <c r="BA156" s="28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</row>
    <row r="157" spans="1:72" s="31" customFormat="1" ht="19.5" customHeight="1">
      <c r="A157" s="35" t="s">
        <v>182</v>
      </c>
      <c r="B157" s="2" t="s">
        <v>174</v>
      </c>
      <c r="C157" s="20">
        <f t="shared" si="66"/>
        <v>0.8</v>
      </c>
      <c r="D157" s="21">
        <v>20</v>
      </c>
      <c r="E157" s="22">
        <f t="shared" si="67"/>
        <v>0</v>
      </c>
      <c r="F157" s="23">
        <f t="shared" si="68"/>
        <v>0</v>
      </c>
      <c r="G157" s="24">
        <f t="shared" si="69"/>
        <v>0</v>
      </c>
      <c r="H157" s="25" t="e">
        <f t="shared" si="70"/>
        <v>#DIV/0!</v>
      </c>
      <c r="I157" s="26" t="e">
        <f t="shared" si="71"/>
        <v>#DIV/0!</v>
      </c>
      <c r="J157" s="20" t="e">
        <f t="shared" si="72"/>
        <v>#DIV/0!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8"/>
      <c r="AU157" s="28"/>
      <c r="AV157" s="28"/>
      <c r="AW157" s="28"/>
      <c r="AX157" s="28"/>
      <c r="AY157" s="28"/>
      <c r="AZ157" s="28"/>
      <c r="BA157" s="28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</row>
    <row r="158" spans="1:72" s="31" customFormat="1" ht="19.5" customHeight="1">
      <c r="A158" s="35" t="s">
        <v>183</v>
      </c>
      <c r="B158" s="2" t="s">
        <v>174</v>
      </c>
      <c r="C158" s="20">
        <f t="shared" si="66"/>
        <v>0.76</v>
      </c>
      <c r="D158" s="21">
        <v>19</v>
      </c>
      <c r="E158" s="22">
        <f t="shared" si="67"/>
        <v>0</v>
      </c>
      <c r="F158" s="23">
        <f t="shared" si="68"/>
        <v>0</v>
      </c>
      <c r="G158" s="24">
        <f t="shared" si="69"/>
        <v>0</v>
      </c>
      <c r="H158" s="25" t="e">
        <f t="shared" si="70"/>
        <v>#DIV/0!</v>
      </c>
      <c r="I158" s="26" t="e">
        <f t="shared" si="71"/>
        <v>#DIV/0!</v>
      </c>
      <c r="J158" s="20" t="e">
        <f t="shared" si="72"/>
        <v>#DIV/0!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8"/>
      <c r="AU158" s="28"/>
      <c r="AV158" s="28"/>
      <c r="AW158" s="28"/>
      <c r="AX158" s="28"/>
      <c r="AY158" s="28"/>
      <c r="AZ158" s="28"/>
      <c r="BA158" s="28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</row>
    <row r="159" spans="1:72" s="31" customFormat="1" ht="19.5" customHeight="1">
      <c r="A159" s="35" t="s">
        <v>184</v>
      </c>
      <c r="B159" s="2" t="s">
        <v>174</v>
      </c>
      <c r="C159" s="20">
        <f t="shared" si="66"/>
        <v>0.64</v>
      </c>
      <c r="D159" s="21">
        <v>16</v>
      </c>
      <c r="E159" s="22">
        <f t="shared" si="67"/>
        <v>0</v>
      </c>
      <c r="F159" s="23">
        <f t="shared" si="68"/>
        <v>0</v>
      </c>
      <c r="G159" s="24">
        <f t="shared" si="69"/>
        <v>0</v>
      </c>
      <c r="H159" s="25" t="e">
        <f t="shared" si="70"/>
        <v>#DIV/0!</v>
      </c>
      <c r="I159" s="26" t="e">
        <f t="shared" si="71"/>
        <v>#DIV/0!</v>
      </c>
      <c r="J159" s="20" t="e">
        <f t="shared" si="72"/>
        <v>#DIV/0!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8"/>
      <c r="AU159" s="28"/>
      <c r="AV159" s="28"/>
      <c r="AW159" s="28"/>
      <c r="AX159" s="28"/>
      <c r="AY159" s="28"/>
      <c r="AZ159" s="28"/>
      <c r="BA159" s="28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</row>
    <row r="160" spans="1:72" s="31" customFormat="1" ht="19.5" customHeight="1">
      <c r="A160" s="35" t="s">
        <v>185</v>
      </c>
      <c r="B160" s="2" t="s">
        <v>174</v>
      </c>
      <c r="C160" s="20">
        <f t="shared" si="66"/>
        <v>0.64</v>
      </c>
      <c r="D160" s="21">
        <v>16</v>
      </c>
      <c r="E160" s="22">
        <f t="shared" si="67"/>
        <v>0</v>
      </c>
      <c r="F160" s="23">
        <f t="shared" si="68"/>
        <v>0</v>
      </c>
      <c r="G160" s="24">
        <f t="shared" si="69"/>
        <v>0</v>
      </c>
      <c r="H160" s="25" t="e">
        <f t="shared" si="70"/>
        <v>#DIV/0!</v>
      </c>
      <c r="I160" s="26" t="e">
        <f t="shared" si="71"/>
        <v>#DIV/0!</v>
      </c>
      <c r="J160" s="20" t="e">
        <f t="shared" si="72"/>
        <v>#DIV/0!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8"/>
      <c r="AU160" s="28"/>
      <c r="AV160" s="28"/>
      <c r="AW160" s="28"/>
      <c r="AX160" s="28"/>
      <c r="AY160" s="28"/>
      <c r="AZ160" s="28"/>
      <c r="BA160" s="28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</row>
    <row r="161" spans="1:72" s="31" customFormat="1" ht="19.5" customHeight="1">
      <c r="A161" s="35" t="s">
        <v>186</v>
      </c>
      <c r="B161" s="2" t="s">
        <v>174</v>
      </c>
      <c r="C161" s="20">
        <f t="shared" si="66"/>
        <v>0.6</v>
      </c>
      <c r="D161" s="21">
        <v>15</v>
      </c>
      <c r="E161" s="22">
        <f t="shared" si="67"/>
        <v>0</v>
      </c>
      <c r="F161" s="23">
        <f t="shared" si="68"/>
        <v>0</v>
      </c>
      <c r="G161" s="24">
        <f t="shared" si="69"/>
        <v>0</v>
      </c>
      <c r="H161" s="25" t="e">
        <f t="shared" si="70"/>
        <v>#DIV/0!</v>
      </c>
      <c r="I161" s="26" t="e">
        <f t="shared" si="71"/>
        <v>#DIV/0!</v>
      </c>
      <c r="J161" s="20" t="e">
        <f t="shared" si="72"/>
        <v>#DIV/0!</v>
      </c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8"/>
      <c r="AU161" s="28"/>
      <c r="AV161" s="28"/>
      <c r="AW161" s="28"/>
      <c r="AX161" s="28"/>
      <c r="AY161" s="28"/>
      <c r="AZ161" s="28"/>
      <c r="BA161" s="28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</row>
    <row r="162" spans="1:72" s="31" customFormat="1" ht="19.5" customHeight="1">
      <c r="A162" s="35" t="s">
        <v>187</v>
      </c>
      <c r="B162" s="2" t="s">
        <v>174</v>
      </c>
      <c r="C162" s="20">
        <f t="shared" si="66"/>
        <v>0.6</v>
      </c>
      <c r="D162" s="21">
        <v>15</v>
      </c>
      <c r="E162" s="22">
        <f t="shared" si="67"/>
        <v>0</v>
      </c>
      <c r="F162" s="23">
        <f t="shared" si="68"/>
        <v>0</v>
      </c>
      <c r="G162" s="24">
        <f t="shared" si="69"/>
        <v>0</v>
      </c>
      <c r="H162" s="25" t="e">
        <f t="shared" si="70"/>
        <v>#DIV/0!</v>
      </c>
      <c r="I162" s="26" t="e">
        <f t="shared" si="71"/>
        <v>#DIV/0!</v>
      </c>
      <c r="J162" s="20" t="e">
        <f t="shared" si="72"/>
        <v>#DIV/0!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8"/>
      <c r="AU162" s="28"/>
      <c r="AV162" s="28"/>
      <c r="AW162" s="28"/>
      <c r="AX162" s="28"/>
      <c r="AY162" s="28"/>
      <c r="AZ162" s="28"/>
      <c r="BA162" s="28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</row>
    <row r="163" spans="1:72" s="31" customFormat="1" ht="19.5" customHeight="1">
      <c r="A163" s="35" t="s">
        <v>188</v>
      </c>
      <c r="B163" s="2" t="s">
        <v>174</v>
      </c>
      <c r="C163" s="20">
        <f t="shared" si="66"/>
        <v>0.6</v>
      </c>
      <c r="D163" s="21">
        <v>15</v>
      </c>
      <c r="E163" s="22">
        <f t="shared" si="67"/>
        <v>0</v>
      </c>
      <c r="F163" s="23">
        <f t="shared" si="68"/>
        <v>0</v>
      </c>
      <c r="G163" s="24">
        <f t="shared" si="69"/>
        <v>0</v>
      </c>
      <c r="H163" s="25" t="e">
        <f t="shared" si="70"/>
        <v>#DIV/0!</v>
      </c>
      <c r="I163" s="26" t="e">
        <f t="shared" si="71"/>
        <v>#DIV/0!</v>
      </c>
      <c r="J163" s="20" t="e">
        <f t="shared" si="72"/>
        <v>#DIV/0!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8"/>
      <c r="AU163" s="28"/>
      <c r="AV163" s="28"/>
      <c r="AW163" s="28"/>
      <c r="AX163" s="28"/>
      <c r="AY163" s="28"/>
      <c r="AZ163" s="28"/>
      <c r="BA163" s="28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</row>
    <row r="164" spans="1:72" s="31" customFormat="1" ht="19.5" customHeight="1">
      <c r="A164" s="35" t="s">
        <v>189</v>
      </c>
      <c r="B164" s="2" t="s">
        <v>174</v>
      </c>
      <c r="C164" s="20">
        <f t="shared" si="66"/>
        <v>0.48</v>
      </c>
      <c r="D164" s="21">
        <v>12</v>
      </c>
      <c r="E164" s="22">
        <f t="shared" si="67"/>
        <v>0</v>
      </c>
      <c r="F164" s="23">
        <f t="shared" si="68"/>
        <v>0</v>
      </c>
      <c r="G164" s="24">
        <f t="shared" si="69"/>
        <v>0</v>
      </c>
      <c r="H164" s="25" t="e">
        <f t="shared" si="70"/>
        <v>#DIV/0!</v>
      </c>
      <c r="I164" s="26" t="e">
        <f t="shared" si="71"/>
        <v>#DIV/0!</v>
      </c>
      <c r="J164" s="20" t="e">
        <f t="shared" si="72"/>
        <v>#DIV/0!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8"/>
      <c r="AU164" s="28"/>
      <c r="AV164" s="28"/>
      <c r="AW164" s="28"/>
      <c r="AX164" s="28"/>
      <c r="AY164" s="28"/>
      <c r="AZ164" s="28"/>
      <c r="BA164" s="28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</row>
    <row r="165" spans="1:72" s="31" customFormat="1" ht="19.5" customHeight="1">
      <c r="A165" s="35" t="s">
        <v>190</v>
      </c>
      <c r="B165" s="2" t="s">
        <v>174</v>
      </c>
      <c r="C165" s="20">
        <f t="shared" si="66"/>
        <v>0.48</v>
      </c>
      <c r="D165" s="21">
        <v>12</v>
      </c>
      <c r="E165" s="22">
        <f t="shared" si="67"/>
        <v>0</v>
      </c>
      <c r="F165" s="23">
        <f t="shared" si="68"/>
        <v>0</v>
      </c>
      <c r="G165" s="24">
        <f t="shared" si="69"/>
        <v>0</v>
      </c>
      <c r="H165" s="25" t="e">
        <f t="shared" si="70"/>
        <v>#DIV/0!</v>
      </c>
      <c r="I165" s="26" t="e">
        <f t="shared" si="71"/>
        <v>#DIV/0!</v>
      </c>
      <c r="J165" s="20" t="e">
        <f t="shared" si="72"/>
        <v>#DIV/0!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8"/>
      <c r="AU165" s="28"/>
      <c r="AV165" s="28"/>
      <c r="AW165" s="28"/>
      <c r="AX165" s="28"/>
      <c r="AY165" s="28"/>
      <c r="AZ165" s="28"/>
      <c r="BA165" s="28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</row>
    <row r="166" spans="1:72" s="31" customFormat="1" ht="19.5" customHeight="1">
      <c r="A166" s="35" t="s">
        <v>191</v>
      </c>
      <c r="B166" s="2" t="s">
        <v>174</v>
      </c>
      <c r="C166" s="20">
        <f t="shared" si="66"/>
        <v>0.44</v>
      </c>
      <c r="D166" s="21">
        <v>11</v>
      </c>
      <c r="E166" s="22">
        <f t="shared" si="67"/>
        <v>0</v>
      </c>
      <c r="F166" s="23">
        <f t="shared" si="68"/>
        <v>0</v>
      </c>
      <c r="G166" s="24">
        <f t="shared" si="69"/>
        <v>0</v>
      </c>
      <c r="H166" s="25" t="e">
        <f t="shared" si="70"/>
        <v>#DIV/0!</v>
      </c>
      <c r="I166" s="26" t="e">
        <f t="shared" si="71"/>
        <v>#DIV/0!</v>
      </c>
      <c r="J166" s="20" t="e">
        <f t="shared" si="72"/>
        <v>#DIV/0!</v>
      </c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8"/>
      <c r="AU166" s="28"/>
      <c r="AV166" s="28"/>
      <c r="AW166" s="28"/>
      <c r="AX166" s="28"/>
      <c r="AY166" s="28"/>
      <c r="AZ166" s="28"/>
      <c r="BA166" s="28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</row>
    <row r="167" spans="1:72" s="31" customFormat="1" ht="19.5" customHeight="1">
      <c r="A167" s="35"/>
      <c r="B167" s="2"/>
      <c r="C167" s="20"/>
      <c r="D167" s="21"/>
      <c r="E167" s="22"/>
      <c r="F167" s="23"/>
      <c r="G167" s="24"/>
      <c r="H167" s="25"/>
      <c r="I167" s="26"/>
      <c r="J167" s="20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8"/>
      <c r="AU167" s="28"/>
      <c r="AV167" s="28"/>
      <c r="AW167" s="28"/>
      <c r="AX167" s="28"/>
      <c r="AY167" s="28"/>
      <c r="AZ167" s="28"/>
      <c r="BA167" s="28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</row>
    <row r="168" spans="1:72" s="31" customFormat="1" ht="19.5" customHeight="1">
      <c r="A168" s="29"/>
      <c r="B168" s="2"/>
      <c r="C168" s="20"/>
      <c r="D168" s="21"/>
      <c r="E168" s="22"/>
      <c r="F168" s="23"/>
      <c r="G168" s="24"/>
      <c r="H168" s="25"/>
      <c r="I168" s="26"/>
      <c r="J168" s="20"/>
      <c r="K168" s="27">
        <f aca="true" t="shared" si="73" ref="K168:AJ168">SUM(K149:K166)</f>
        <v>0</v>
      </c>
      <c r="L168" s="27">
        <f t="shared" si="73"/>
        <v>0</v>
      </c>
      <c r="M168" s="27">
        <f t="shared" si="73"/>
        <v>0</v>
      </c>
      <c r="N168" s="27">
        <f t="shared" si="73"/>
        <v>0</v>
      </c>
      <c r="O168" s="27">
        <f t="shared" si="73"/>
        <v>0</v>
      </c>
      <c r="P168" s="27">
        <f t="shared" si="73"/>
        <v>0</v>
      </c>
      <c r="Q168" s="27">
        <f t="shared" si="73"/>
        <v>0</v>
      </c>
      <c r="R168" s="27">
        <f t="shared" si="73"/>
        <v>0</v>
      </c>
      <c r="S168" s="27">
        <f t="shared" si="73"/>
        <v>0</v>
      </c>
      <c r="T168" s="27">
        <f t="shared" si="73"/>
        <v>0</v>
      </c>
      <c r="U168" s="27">
        <f t="shared" si="73"/>
        <v>0</v>
      </c>
      <c r="V168" s="27">
        <f t="shared" si="73"/>
        <v>0</v>
      </c>
      <c r="W168" s="27">
        <f t="shared" si="73"/>
        <v>0</v>
      </c>
      <c r="X168" s="27">
        <f t="shared" si="73"/>
        <v>0</v>
      </c>
      <c r="Y168" s="27">
        <f t="shared" si="73"/>
        <v>0</v>
      </c>
      <c r="Z168" s="27">
        <f t="shared" si="73"/>
        <v>0</v>
      </c>
      <c r="AA168" s="27">
        <f t="shared" si="73"/>
        <v>0</v>
      </c>
      <c r="AB168" s="27">
        <f t="shared" si="73"/>
        <v>0</v>
      </c>
      <c r="AC168" s="27">
        <f t="shared" si="73"/>
        <v>0</v>
      </c>
      <c r="AD168" s="27">
        <f t="shared" si="73"/>
        <v>0</v>
      </c>
      <c r="AE168" s="27">
        <f t="shared" si="73"/>
        <v>0</v>
      </c>
      <c r="AF168" s="27">
        <f t="shared" si="73"/>
        <v>0</v>
      </c>
      <c r="AG168" s="27">
        <f t="shared" si="73"/>
        <v>0</v>
      </c>
      <c r="AH168" s="27">
        <f t="shared" si="73"/>
        <v>0</v>
      </c>
      <c r="AI168" s="27">
        <f t="shared" si="73"/>
        <v>0</v>
      </c>
      <c r="AJ168" s="27">
        <f t="shared" si="73"/>
        <v>0</v>
      </c>
      <c r="AK168" s="27"/>
      <c r="AL168" s="27"/>
      <c r="AM168" s="27"/>
      <c r="AN168" s="27"/>
      <c r="AO168" s="27"/>
      <c r="AP168" s="27"/>
      <c r="AQ168" s="27"/>
      <c r="AR168" s="27"/>
      <c r="AS168" s="27"/>
      <c r="AT168" s="28"/>
      <c r="AU168" s="28"/>
      <c r="AV168" s="28"/>
      <c r="AW168" s="28"/>
      <c r="AX168" s="28"/>
      <c r="AY168" s="28"/>
      <c r="AZ168" s="28"/>
      <c r="BA168" s="28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</row>
    <row r="169" spans="1:72" s="31" customFormat="1" ht="19.5" customHeight="1">
      <c r="A169" s="35"/>
      <c r="B169" s="2"/>
      <c r="C169" s="20"/>
      <c r="D169" s="21"/>
      <c r="E169" s="22"/>
      <c r="F169" s="23"/>
      <c r="G169" s="24"/>
      <c r="H169" s="25"/>
      <c r="I169" s="26"/>
      <c r="J169" s="20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8"/>
      <c r="AU169" s="28"/>
      <c r="AV169" s="28"/>
      <c r="AW169" s="28"/>
      <c r="AX169" s="28"/>
      <c r="AY169" s="28"/>
      <c r="AZ169" s="28"/>
      <c r="BA169" s="28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</row>
    <row r="170" spans="1:72" s="31" customFormat="1" ht="19.5" customHeight="1">
      <c r="A170" s="35"/>
      <c r="B170" s="2"/>
      <c r="C170" s="20"/>
      <c r="D170" s="21"/>
      <c r="E170" s="22"/>
      <c r="F170" s="23"/>
      <c r="G170" s="24"/>
      <c r="H170" s="25"/>
      <c r="I170" s="26"/>
      <c r="J170" s="20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8"/>
      <c r="AU170" s="28"/>
      <c r="AV170" s="28"/>
      <c r="AW170" s="28"/>
      <c r="AX170" s="28"/>
      <c r="AY170" s="28"/>
      <c r="AZ170" s="28"/>
      <c r="BA170" s="28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</row>
    <row r="171" spans="1:72" s="31" customFormat="1" ht="19.5" customHeight="1">
      <c r="A171" s="36" t="s">
        <v>192</v>
      </c>
      <c r="B171" s="2" t="s">
        <v>193</v>
      </c>
      <c r="C171" s="20">
        <f aca="true" t="shared" si="74" ref="C171:C184">D171/25</f>
        <v>2.08</v>
      </c>
      <c r="D171" s="21">
        <v>52</v>
      </c>
      <c r="E171" s="22">
        <f aca="true" t="shared" si="75" ref="E171:E184">COUNT(K171:BA171)</f>
        <v>0</v>
      </c>
      <c r="F171" s="23">
        <f aca="true" t="shared" si="76" ref="F171:F184">(E171*D171)</f>
        <v>0</v>
      </c>
      <c r="G171" s="24">
        <f aca="true" t="shared" si="77" ref="G171:G184">SUM(K171:BA171)</f>
        <v>0</v>
      </c>
      <c r="H171" s="25" t="e">
        <f aca="true" t="shared" si="78" ref="H171:H184">(G171/E171)</f>
        <v>#DIV/0!</v>
      </c>
      <c r="I171" s="26" t="e">
        <f aca="true" t="shared" si="79" ref="I171:I184">(G171/F171)</f>
        <v>#DIV/0!</v>
      </c>
      <c r="J171" s="20" t="e">
        <f aca="true" t="shared" si="80" ref="J171:J184">H171/25</f>
        <v>#DIV/0!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3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8"/>
      <c r="AU171" s="28"/>
      <c r="AV171" s="28"/>
      <c r="AW171" s="28"/>
      <c r="AX171" s="28"/>
      <c r="AY171" s="28"/>
      <c r="AZ171" s="28"/>
      <c r="BA171" s="28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</row>
    <row r="172" spans="1:72" s="48" customFormat="1" ht="19.5" customHeight="1">
      <c r="A172" s="38" t="s">
        <v>194</v>
      </c>
      <c r="B172" s="19" t="s">
        <v>193</v>
      </c>
      <c r="C172" s="39">
        <f t="shared" si="74"/>
        <v>2.04</v>
      </c>
      <c r="D172" s="40">
        <v>51</v>
      </c>
      <c r="E172" s="41">
        <f t="shared" si="75"/>
        <v>0</v>
      </c>
      <c r="F172" s="42">
        <f t="shared" si="76"/>
        <v>0</v>
      </c>
      <c r="G172" s="43">
        <f t="shared" si="77"/>
        <v>0</v>
      </c>
      <c r="H172" s="44" t="e">
        <f t="shared" si="78"/>
        <v>#DIV/0!</v>
      </c>
      <c r="I172" s="45" t="e">
        <f t="shared" si="79"/>
        <v>#DIV/0!</v>
      </c>
      <c r="J172" s="39" t="e">
        <f t="shared" si="80"/>
        <v>#DIV/0!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46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8"/>
      <c r="AU172" s="28"/>
      <c r="AV172" s="28"/>
      <c r="AW172" s="28"/>
      <c r="AX172" s="28"/>
      <c r="AY172" s="28"/>
      <c r="AZ172" s="28"/>
      <c r="BA172" s="28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</row>
    <row r="173" spans="1:72" s="31" customFormat="1" ht="19.5" customHeight="1">
      <c r="A173" s="36" t="s">
        <v>195</v>
      </c>
      <c r="B173" s="2" t="s">
        <v>193</v>
      </c>
      <c r="C173" s="20">
        <f t="shared" si="74"/>
        <v>1.96</v>
      </c>
      <c r="D173" s="21">
        <v>49</v>
      </c>
      <c r="E173" s="22">
        <f t="shared" si="75"/>
        <v>0</v>
      </c>
      <c r="F173" s="23">
        <f t="shared" si="76"/>
        <v>0</v>
      </c>
      <c r="G173" s="24">
        <f t="shared" si="77"/>
        <v>0</v>
      </c>
      <c r="H173" s="25" t="e">
        <f t="shared" si="78"/>
        <v>#DIV/0!</v>
      </c>
      <c r="I173" s="26" t="e">
        <f t="shared" si="79"/>
        <v>#DIV/0!</v>
      </c>
      <c r="J173" s="20" t="e">
        <f t="shared" si="80"/>
        <v>#DIV/0!</v>
      </c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49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8"/>
      <c r="AU173" s="28"/>
      <c r="AV173" s="28"/>
      <c r="AW173" s="28"/>
      <c r="AX173" s="28"/>
      <c r="AY173" s="28"/>
      <c r="AZ173" s="28"/>
      <c r="BA173" s="28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</row>
    <row r="174" spans="1:72" s="31" customFormat="1" ht="19.5" customHeight="1">
      <c r="A174" s="36" t="s">
        <v>196</v>
      </c>
      <c r="B174" s="2" t="s">
        <v>193</v>
      </c>
      <c r="C174" s="20">
        <f t="shared" si="74"/>
        <v>1.68</v>
      </c>
      <c r="D174" s="21">
        <v>42</v>
      </c>
      <c r="E174" s="22">
        <f t="shared" si="75"/>
        <v>0</v>
      </c>
      <c r="F174" s="23">
        <f t="shared" si="76"/>
        <v>0</v>
      </c>
      <c r="G174" s="24">
        <f t="shared" si="77"/>
        <v>0</v>
      </c>
      <c r="H174" s="25" t="e">
        <f t="shared" si="78"/>
        <v>#DIV/0!</v>
      </c>
      <c r="I174" s="26" t="e">
        <f t="shared" si="79"/>
        <v>#DIV/0!</v>
      </c>
      <c r="J174" s="20" t="e">
        <f t="shared" si="80"/>
        <v>#DIV/0!</v>
      </c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8"/>
      <c r="AU174" s="28"/>
      <c r="AV174" s="28"/>
      <c r="AW174" s="28"/>
      <c r="AX174" s="28"/>
      <c r="AY174" s="28"/>
      <c r="AZ174" s="28"/>
      <c r="BA174" s="28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</row>
    <row r="175" spans="1:72" s="31" customFormat="1" ht="19.5" customHeight="1">
      <c r="A175" s="29" t="s">
        <v>197</v>
      </c>
      <c r="B175" s="2" t="s">
        <v>193</v>
      </c>
      <c r="C175" s="20">
        <f t="shared" si="74"/>
        <v>1.64</v>
      </c>
      <c r="D175" s="21">
        <v>41</v>
      </c>
      <c r="E175" s="22">
        <f t="shared" si="75"/>
        <v>0</v>
      </c>
      <c r="F175" s="23">
        <f t="shared" si="76"/>
        <v>0</v>
      </c>
      <c r="G175" s="24">
        <f t="shared" si="77"/>
        <v>0</v>
      </c>
      <c r="H175" s="25" t="e">
        <f t="shared" si="78"/>
        <v>#DIV/0!</v>
      </c>
      <c r="I175" s="26" t="e">
        <f t="shared" si="79"/>
        <v>#DIV/0!</v>
      </c>
      <c r="J175" s="20" t="e">
        <f t="shared" si="80"/>
        <v>#DIV/0!</v>
      </c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8"/>
      <c r="AU175" s="28"/>
      <c r="AV175" s="28"/>
      <c r="AW175" s="28"/>
      <c r="AX175" s="28"/>
      <c r="AY175" s="28"/>
      <c r="AZ175" s="28"/>
      <c r="BA175" s="28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</row>
    <row r="176" spans="1:72" s="31" customFormat="1" ht="19.5" customHeight="1">
      <c r="A176" s="36" t="s">
        <v>198</v>
      </c>
      <c r="B176" s="2" t="s">
        <v>193</v>
      </c>
      <c r="C176" s="20">
        <f t="shared" si="74"/>
        <v>1.36</v>
      </c>
      <c r="D176" s="21">
        <v>34</v>
      </c>
      <c r="E176" s="22">
        <f t="shared" si="75"/>
        <v>0</v>
      </c>
      <c r="F176" s="23">
        <f t="shared" si="76"/>
        <v>0</v>
      </c>
      <c r="G176" s="24">
        <f t="shared" si="77"/>
        <v>0</v>
      </c>
      <c r="H176" s="25" t="e">
        <f t="shared" si="78"/>
        <v>#DIV/0!</v>
      </c>
      <c r="I176" s="26" t="e">
        <f t="shared" si="79"/>
        <v>#DIV/0!</v>
      </c>
      <c r="J176" s="20" t="e">
        <f t="shared" si="80"/>
        <v>#DIV/0!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8"/>
      <c r="AU176" s="28"/>
      <c r="AV176" s="28"/>
      <c r="AW176" s="28"/>
      <c r="AX176" s="28"/>
      <c r="AY176" s="28"/>
      <c r="AZ176" s="28"/>
      <c r="BA176" s="28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</row>
    <row r="177" spans="1:72" s="31" customFormat="1" ht="19.5" customHeight="1">
      <c r="A177" s="29" t="s">
        <v>199</v>
      </c>
      <c r="B177" s="2" t="s">
        <v>193</v>
      </c>
      <c r="C177" s="20">
        <f t="shared" si="74"/>
        <v>1.28</v>
      </c>
      <c r="D177" s="21">
        <v>32</v>
      </c>
      <c r="E177" s="22">
        <f t="shared" si="75"/>
        <v>0</v>
      </c>
      <c r="F177" s="23">
        <f t="shared" si="76"/>
        <v>0</v>
      </c>
      <c r="G177" s="24">
        <f t="shared" si="77"/>
        <v>0</v>
      </c>
      <c r="H177" s="25" t="e">
        <f t="shared" si="78"/>
        <v>#DIV/0!</v>
      </c>
      <c r="I177" s="26" t="e">
        <f t="shared" si="79"/>
        <v>#DIV/0!</v>
      </c>
      <c r="J177" s="20" t="e">
        <f t="shared" si="80"/>
        <v>#DIV/0!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8"/>
      <c r="AU177" s="28"/>
      <c r="AV177" s="28"/>
      <c r="AW177" s="28"/>
      <c r="AX177" s="28"/>
      <c r="AY177" s="28"/>
      <c r="AZ177" s="28"/>
      <c r="BA177" s="28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</row>
    <row r="178" spans="1:72" s="31" customFormat="1" ht="19.5" customHeight="1">
      <c r="A178" s="29" t="s">
        <v>200</v>
      </c>
      <c r="B178" s="2" t="s">
        <v>193</v>
      </c>
      <c r="C178" s="20">
        <f t="shared" si="74"/>
        <v>1.2</v>
      </c>
      <c r="D178" s="21">
        <v>30</v>
      </c>
      <c r="E178" s="22">
        <f t="shared" si="75"/>
        <v>0</v>
      </c>
      <c r="F178" s="23">
        <f t="shared" si="76"/>
        <v>0</v>
      </c>
      <c r="G178" s="24">
        <f t="shared" si="77"/>
        <v>0</v>
      </c>
      <c r="H178" s="25" t="e">
        <f t="shared" si="78"/>
        <v>#DIV/0!</v>
      </c>
      <c r="I178" s="26" t="e">
        <f t="shared" si="79"/>
        <v>#DIV/0!</v>
      </c>
      <c r="J178" s="20" t="e">
        <f t="shared" si="80"/>
        <v>#DIV/0!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8"/>
      <c r="AU178" s="28"/>
      <c r="AV178" s="28"/>
      <c r="AW178" s="28"/>
      <c r="AX178" s="28"/>
      <c r="AY178" s="28"/>
      <c r="AZ178" s="28"/>
      <c r="BA178" s="28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</row>
    <row r="179" spans="1:72" s="31" customFormat="1" ht="19.5" customHeight="1">
      <c r="A179" s="36" t="s">
        <v>201</v>
      </c>
      <c r="B179" s="2" t="s">
        <v>193</v>
      </c>
      <c r="C179" s="20">
        <f t="shared" si="74"/>
        <v>0.96</v>
      </c>
      <c r="D179" s="21">
        <v>24</v>
      </c>
      <c r="E179" s="22">
        <f t="shared" si="75"/>
        <v>0</v>
      </c>
      <c r="F179" s="23">
        <f t="shared" si="76"/>
        <v>0</v>
      </c>
      <c r="G179" s="24">
        <f t="shared" si="77"/>
        <v>0</v>
      </c>
      <c r="H179" s="25" t="e">
        <f t="shared" si="78"/>
        <v>#DIV/0!</v>
      </c>
      <c r="I179" s="26" t="e">
        <f t="shared" si="79"/>
        <v>#DIV/0!</v>
      </c>
      <c r="J179" s="20" t="e">
        <f t="shared" si="80"/>
        <v>#DIV/0!</v>
      </c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8"/>
      <c r="AU179" s="28"/>
      <c r="AV179" s="28"/>
      <c r="AW179" s="28"/>
      <c r="AX179" s="28"/>
      <c r="AY179" s="28"/>
      <c r="AZ179" s="28"/>
      <c r="BA179" s="28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</row>
    <row r="180" spans="1:72" s="31" customFormat="1" ht="19.5" customHeight="1">
      <c r="A180" s="29" t="s">
        <v>202</v>
      </c>
      <c r="B180" s="2" t="s">
        <v>193</v>
      </c>
      <c r="C180" s="20">
        <f t="shared" si="74"/>
        <v>0.96</v>
      </c>
      <c r="D180" s="21">
        <v>24</v>
      </c>
      <c r="E180" s="22">
        <f t="shared" si="75"/>
        <v>0</v>
      </c>
      <c r="F180" s="23">
        <f t="shared" si="76"/>
        <v>0</v>
      </c>
      <c r="G180" s="24">
        <f t="shared" si="77"/>
        <v>0</v>
      </c>
      <c r="H180" s="25" t="e">
        <f t="shared" si="78"/>
        <v>#DIV/0!</v>
      </c>
      <c r="I180" s="26" t="e">
        <f t="shared" si="79"/>
        <v>#DIV/0!</v>
      </c>
      <c r="J180" s="20" t="e">
        <f t="shared" si="80"/>
        <v>#DIV/0!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8"/>
      <c r="AU180" s="28"/>
      <c r="AV180" s="28"/>
      <c r="AW180" s="28"/>
      <c r="AX180" s="28"/>
      <c r="AY180" s="28"/>
      <c r="AZ180" s="28"/>
      <c r="BA180" s="28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</row>
    <row r="181" spans="1:72" s="31" customFormat="1" ht="19.5" customHeight="1">
      <c r="A181" s="36" t="s">
        <v>203</v>
      </c>
      <c r="B181" s="2" t="s">
        <v>193</v>
      </c>
      <c r="C181" s="20">
        <f t="shared" si="74"/>
        <v>0.88</v>
      </c>
      <c r="D181" s="21">
        <v>22</v>
      </c>
      <c r="E181" s="22">
        <f t="shared" si="75"/>
        <v>0</v>
      </c>
      <c r="F181" s="23">
        <f t="shared" si="76"/>
        <v>0</v>
      </c>
      <c r="G181" s="24">
        <f t="shared" si="77"/>
        <v>0</v>
      </c>
      <c r="H181" s="25" t="e">
        <f t="shared" si="78"/>
        <v>#DIV/0!</v>
      </c>
      <c r="I181" s="26" t="e">
        <f t="shared" si="79"/>
        <v>#DIV/0!</v>
      </c>
      <c r="J181" s="20" t="e">
        <f t="shared" si="80"/>
        <v>#DIV/0!</v>
      </c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8"/>
      <c r="AU181" s="28"/>
      <c r="AV181" s="28"/>
      <c r="AW181" s="28"/>
      <c r="AX181" s="28"/>
      <c r="AY181" s="28"/>
      <c r="AZ181" s="28"/>
      <c r="BA181" s="28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</row>
    <row r="182" spans="1:72" s="31" customFormat="1" ht="19.5" customHeight="1">
      <c r="A182" s="36" t="s">
        <v>204</v>
      </c>
      <c r="B182" s="2" t="s">
        <v>193</v>
      </c>
      <c r="C182" s="20">
        <f t="shared" si="74"/>
        <v>0.88</v>
      </c>
      <c r="D182" s="21">
        <v>22</v>
      </c>
      <c r="E182" s="22">
        <f t="shared" si="75"/>
        <v>0</v>
      </c>
      <c r="F182" s="23">
        <f t="shared" si="76"/>
        <v>0</v>
      </c>
      <c r="G182" s="24">
        <f t="shared" si="77"/>
        <v>0</v>
      </c>
      <c r="H182" s="25" t="e">
        <f t="shared" si="78"/>
        <v>#DIV/0!</v>
      </c>
      <c r="I182" s="26" t="e">
        <f t="shared" si="79"/>
        <v>#DIV/0!</v>
      </c>
      <c r="J182" s="20" t="e">
        <f t="shared" si="80"/>
        <v>#DIV/0!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8"/>
      <c r="AU182" s="28"/>
      <c r="AV182" s="28"/>
      <c r="AW182" s="28"/>
      <c r="AX182" s="28"/>
      <c r="AY182" s="28"/>
      <c r="AZ182" s="28"/>
      <c r="BA182" s="28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</row>
    <row r="183" spans="1:72" s="31" customFormat="1" ht="19.5" customHeight="1">
      <c r="A183" s="36" t="s">
        <v>205</v>
      </c>
      <c r="B183" s="2" t="s">
        <v>193</v>
      </c>
      <c r="C183" s="20">
        <f t="shared" si="74"/>
        <v>0.8</v>
      </c>
      <c r="D183" s="21">
        <v>20</v>
      </c>
      <c r="E183" s="22">
        <f t="shared" si="75"/>
        <v>0</v>
      </c>
      <c r="F183" s="23">
        <f t="shared" si="76"/>
        <v>0</v>
      </c>
      <c r="G183" s="24">
        <f t="shared" si="77"/>
        <v>0</v>
      </c>
      <c r="H183" s="25" t="e">
        <f t="shared" si="78"/>
        <v>#DIV/0!</v>
      </c>
      <c r="I183" s="26" t="e">
        <f t="shared" si="79"/>
        <v>#DIV/0!</v>
      </c>
      <c r="J183" s="20" t="e">
        <f t="shared" si="80"/>
        <v>#DIV/0!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8"/>
      <c r="AU183" s="28"/>
      <c r="AV183" s="28"/>
      <c r="AW183" s="28"/>
      <c r="AX183" s="28"/>
      <c r="AY183" s="28"/>
      <c r="AZ183" s="28"/>
      <c r="BA183" s="28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</row>
    <row r="184" spans="1:72" s="31" customFormat="1" ht="19.5" customHeight="1">
      <c r="A184" s="29" t="s">
        <v>206</v>
      </c>
      <c r="B184" s="2" t="s">
        <v>193</v>
      </c>
      <c r="C184" s="20">
        <f t="shared" si="74"/>
        <v>0.76</v>
      </c>
      <c r="D184" s="21">
        <v>19</v>
      </c>
      <c r="E184" s="22">
        <f t="shared" si="75"/>
        <v>0</v>
      </c>
      <c r="F184" s="23">
        <f t="shared" si="76"/>
        <v>0</v>
      </c>
      <c r="G184" s="24">
        <f t="shared" si="77"/>
        <v>0</v>
      </c>
      <c r="H184" s="25" t="e">
        <f t="shared" si="78"/>
        <v>#DIV/0!</v>
      </c>
      <c r="I184" s="26" t="e">
        <f t="shared" si="79"/>
        <v>#DIV/0!</v>
      </c>
      <c r="J184" s="20" t="e">
        <f t="shared" si="80"/>
        <v>#DIV/0!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8"/>
      <c r="AU184" s="28"/>
      <c r="AV184" s="28"/>
      <c r="AW184" s="28"/>
      <c r="AX184" s="28"/>
      <c r="AY184" s="28"/>
      <c r="AZ184" s="28"/>
      <c r="BA184" s="28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</row>
    <row r="185" spans="1:72" s="31" customFormat="1" ht="19.5" customHeight="1">
      <c r="A185" s="36"/>
      <c r="B185" s="2"/>
      <c r="C185" s="20"/>
      <c r="D185" s="21"/>
      <c r="E185" s="22"/>
      <c r="F185" s="23"/>
      <c r="G185" s="24"/>
      <c r="H185" s="25"/>
      <c r="I185" s="26"/>
      <c r="J185" s="20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8"/>
      <c r="AU185" s="28"/>
      <c r="AV185" s="28"/>
      <c r="AW185" s="28"/>
      <c r="AX185" s="28"/>
      <c r="AY185" s="28"/>
      <c r="AZ185" s="28"/>
      <c r="BA185" s="28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</row>
    <row r="186" spans="1:72" s="31" customFormat="1" ht="19.5" customHeight="1">
      <c r="A186" s="29"/>
      <c r="B186" s="2"/>
      <c r="C186" s="20"/>
      <c r="D186" s="21"/>
      <c r="E186" s="22"/>
      <c r="F186" s="23"/>
      <c r="G186" s="24"/>
      <c r="H186" s="25"/>
      <c r="I186" s="26"/>
      <c r="J186" s="20"/>
      <c r="K186" s="27">
        <f aca="true" t="shared" si="81" ref="K186:AJ186">SUM(K171:K184)</f>
        <v>0</v>
      </c>
      <c r="L186" s="27">
        <f t="shared" si="81"/>
        <v>0</v>
      </c>
      <c r="M186" s="27">
        <f t="shared" si="81"/>
        <v>0</v>
      </c>
      <c r="N186" s="27">
        <f t="shared" si="81"/>
        <v>0</v>
      </c>
      <c r="O186" s="27">
        <f t="shared" si="81"/>
        <v>0</v>
      </c>
      <c r="P186" s="27">
        <f t="shared" si="81"/>
        <v>0</v>
      </c>
      <c r="Q186" s="27">
        <f t="shared" si="81"/>
        <v>0</v>
      </c>
      <c r="R186" s="27">
        <f t="shared" si="81"/>
        <v>0</v>
      </c>
      <c r="S186" s="27">
        <f t="shared" si="81"/>
        <v>0</v>
      </c>
      <c r="T186" s="27">
        <f t="shared" si="81"/>
        <v>0</v>
      </c>
      <c r="U186" s="27">
        <f t="shared" si="81"/>
        <v>0</v>
      </c>
      <c r="V186" s="27">
        <f t="shared" si="81"/>
        <v>0</v>
      </c>
      <c r="W186" s="27">
        <f t="shared" si="81"/>
        <v>0</v>
      </c>
      <c r="X186" s="27">
        <f t="shared" si="81"/>
        <v>0</v>
      </c>
      <c r="Y186" s="27">
        <f t="shared" si="81"/>
        <v>0</v>
      </c>
      <c r="Z186" s="27">
        <f t="shared" si="81"/>
        <v>0</v>
      </c>
      <c r="AA186" s="27">
        <f t="shared" si="81"/>
        <v>0</v>
      </c>
      <c r="AB186" s="27">
        <f t="shared" si="81"/>
        <v>0</v>
      </c>
      <c r="AC186" s="27">
        <f t="shared" si="81"/>
        <v>0</v>
      </c>
      <c r="AD186" s="27">
        <f t="shared" si="81"/>
        <v>0</v>
      </c>
      <c r="AE186" s="27">
        <f t="shared" si="81"/>
        <v>0</v>
      </c>
      <c r="AF186" s="27">
        <f t="shared" si="81"/>
        <v>0</v>
      </c>
      <c r="AG186" s="27">
        <f t="shared" si="81"/>
        <v>0</v>
      </c>
      <c r="AH186" s="27">
        <f t="shared" si="81"/>
        <v>0</v>
      </c>
      <c r="AI186" s="27">
        <f t="shared" si="81"/>
        <v>0</v>
      </c>
      <c r="AJ186" s="27">
        <f t="shared" si="81"/>
        <v>0</v>
      </c>
      <c r="AK186" s="27"/>
      <c r="AL186" s="27"/>
      <c r="AM186" s="27"/>
      <c r="AN186" s="27"/>
      <c r="AO186" s="27"/>
      <c r="AP186" s="27"/>
      <c r="AQ186" s="27"/>
      <c r="AR186" s="27"/>
      <c r="AS186" s="27"/>
      <c r="AT186" s="28"/>
      <c r="AU186" s="28"/>
      <c r="AV186" s="28"/>
      <c r="AW186" s="28"/>
      <c r="AX186" s="28"/>
      <c r="AY186" s="28"/>
      <c r="AZ186" s="28"/>
      <c r="BA186" s="28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</row>
    <row r="187" spans="1:72" s="31" customFormat="1" ht="19.5" customHeight="1">
      <c r="A187" s="36"/>
      <c r="B187" s="2"/>
      <c r="C187" s="20"/>
      <c r="D187" s="21"/>
      <c r="E187" s="22"/>
      <c r="F187" s="23"/>
      <c r="G187" s="24"/>
      <c r="H187" s="25"/>
      <c r="I187" s="26"/>
      <c r="J187" s="20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8"/>
      <c r="AU187" s="28"/>
      <c r="AV187" s="28"/>
      <c r="AW187" s="28"/>
      <c r="AX187" s="28"/>
      <c r="AY187" s="28"/>
      <c r="AZ187" s="28"/>
      <c r="BA187" s="28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</row>
    <row r="188" spans="1:72" s="31" customFormat="1" ht="19.5" customHeight="1">
      <c r="A188" s="36"/>
      <c r="B188" s="2"/>
      <c r="C188" s="20"/>
      <c r="D188" s="21"/>
      <c r="E188" s="22"/>
      <c r="F188" s="23"/>
      <c r="G188" s="24"/>
      <c r="H188" s="25"/>
      <c r="I188" s="26"/>
      <c r="J188" s="20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8"/>
      <c r="AU188" s="28"/>
      <c r="AV188" s="28"/>
      <c r="AW188" s="28"/>
      <c r="AX188" s="28"/>
      <c r="AY188" s="28"/>
      <c r="AZ188" s="28"/>
      <c r="BA188" s="28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</row>
    <row r="189" spans="1:72" s="31" customFormat="1" ht="19.5" customHeight="1">
      <c r="A189" s="36" t="s">
        <v>207</v>
      </c>
      <c r="B189" s="2" t="s">
        <v>208</v>
      </c>
      <c r="C189" s="20">
        <f aca="true" t="shared" si="82" ref="C189:C195">D189/25</f>
        <v>2</v>
      </c>
      <c r="D189" s="21">
        <v>50</v>
      </c>
      <c r="E189" s="22">
        <f aca="true" t="shared" si="83" ref="E189:E204">COUNT(K189:BA189)</f>
        <v>0</v>
      </c>
      <c r="F189" s="23">
        <f aca="true" t="shared" si="84" ref="F189:F204">(E189*D189)</f>
        <v>0</v>
      </c>
      <c r="G189" s="24">
        <f aca="true" t="shared" si="85" ref="G189:G204">SUM(K189:BA189)</f>
        <v>0</v>
      </c>
      <c r="H189" s="25" t="e">
        <f aca="true" t="shared" si="86" ref="H189:H204">(G189/E189)</f>
        <v>#DIV/0!</v>
      </c>
      <c r="I189" s="26" t="e">
        <f aca="true" t="shared" si="87" ref="I189:I204">(G189/F189)</f>
        <v>#DIV/0!</v>
      </c>
      <c r="J189" s="20" t="e">
        <f aca="true" t="shared" si="88" ref="J189:J204">H189/25</f>
        <v>#DIV/0!</v>
      </c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8"/>
      <c r="AU189" s="28"/>
      <c r="AV189" s="28"/>
      <c r="AW189" s="28"/>
      <c r="AX189" s="28"/>
      <c r="AY189" s="28"/>
      <c r="AZ189" s="28"/>
      <c r="BA189" s="28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</row>
    <row r="190" spans="1:72" s="31" customFormat="1" ht="19.5" customHeight="1">
      <c r="A190" s="36" t="s">
        <v>209</v>
      </c>
      <c r="B190" s="2" t="s">
        <v>208</v>
      </c>
      <c r="C190" s="20">
        <f t="shared" si="82"/>
        <v>1.52</v>
      </c>
      <c r="D190" s="21">
        <v>38</v>
      </c>
      <c r="E190" s="22">
        <f t="shared" si="83"/>
        <v>0</v>
      </c>
      <c r="F190" s="23">
        <f t="shared" si="84"/>
        <v>0</v>
      </c>
      <c r="G190" s="24">
        <f t="shared" si="85"/>
        <v>0</v>
      </c>
      <c r="H190" s="25" t="e">
        <f t="shared" si="86"/>
        <v>#DIV/0!</v>
      </c>
      <c r="I190" s="26" t="e">
        <f t="shared" si="87"/>
        <v>#DIV/0!</v>
      </c>
      <c r="J190" s="20" t="e">
        <f t="shared" si="88"/>
        <v>#DIV/0!</v>
      </c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8"/>
      <c r="AU190" s="28"/>
      <c r="AV190" s="28"/>
      <c r="AW190" s="28"/>
      <c r="AX190" s="28"/>
      <c r="AY190" s="28"/>
      <c r="AZ190" s="28"/>
      <c r="BA190" s="28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</row>
    <row r="191" spans="1:72" s="31" customFormat="1" ht="19.5" customHeight="1">
      <c r="A191" s="36" t="s">
        <v>210</v>
      </c>
      <c r="B191" s="2" t="s">
        <v>208</v>
      </c>
      <c r="C191" s="20">
        <f t="shared" si="82"/>
        <v>1.52</v>
      </c>
      <c r="D191" s="21">
        <v>38</v>
      </c>
      <c r="E191" s="22">
        <f t="shared" si="83"/>
        <v>0</v>
      </c>
      <c r="F191" s="23">
        <f t="shared" si="84"/>
        <v>0</v>
      </c>
      <c r="G191" s="24">
        <f t="shared" si="85"/>
        <v>0</v>
      </c>
      <c r="H191" s="25" t="e">
        <f t="shared" si="86"/>
        <v>#DIV/0!</v>
      </c>
      <c r="I191" s="26" t="e">
        <f t="shared" si="87"/>
        <v>#DIV/0!</v>
      </c>
      <c r="J191" s="20" t="e">
        <f t="shared" si="88"/>
        <v>#DIV/0!</v>
      </c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8"/>
      <c r="AU191" s="28"/>
      <c r="AV191" s="28"/>
      <c r="AW191" s="28"/>
      <c r="AX191" s="28"/>
      <c r="AY191" s="28"/>
      <c r="AZ191" s="28"/>
      <c r="BA191" s="28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</row>
    <row r="192" spans="1:72" s="31" customFormat="1" ht="19.5" customHeight="1">
      <c r="A192" s="36" t="s">
        <v>211</v>
      </c>
      <c r="B192" s="2" t="s">
        <v>208</v>
      </c>
      <c r="C192" s="20">
        <f t="shared" si="82"/>
        <v>1.44</v>
      </c>
      <c r="D192" s="21">
        <v>36</v>
      </c>
      <c r="E192" s="22">
        <f t="shared" si="83"/>
        <v>0</v>
      </c>
      <c r="F192" s="23">
        <f t="shared" si="84"/>
        <v>0</v>
      </c>
      <c r="G192" s="24">
        <f t="shared" si="85"/>
        <v>0</v>
      </c>
      <c r="H192" s="25" t="e">
        <f t="shared" si="86"/>
        <v>#DIV/0!</v>
      </c>
      <c r="I192" s="26" t="e">
        <f t="shared" si="87"/>
        <v>#DIV/0!</v>
      </c>
      <c r="J192" s="20" t="e">
        <f t="shared" si="88"/>
        <v>#DIV/0!</v>
      </c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8"/>
      <c r="AU192" s="28"/>
      <c r="AV192" s="28"/>
      <c r="AW192" s="28"/>
      <c r="AX192" s="28"/>
      <c r="AY192" s="28"/>
      <c r="AZ192" s="28"/>
      <c r="BA192" s="28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</row>
    <row r="193" spans="1:72" s="31" customFormat="1" ht="19.5" customHeight="1">
      <c r="A193" s="36" t="s">
        <v>212</v>
      </c>
      <c r="B193" s="2" t="s">
        <v>208</v>
      </c>
      <c r="C193" s="20">
        <f t="shared" si="82"/>
        <v>1.24</v>
      </c>
      <c r="D193" s="21">
        <v>31</v>
      </c>
      <c r="E193" s="22">
        <f t="shared" si="83"/>
        <v>0</v>
      </c>
      <c r="F193" s="23">
        <f t="shared" si="84"/>
        <v>0</v>
      </c>
      <c r="G193" s="24">
        <f t="shared" si="85"/>
        <v>0</v>
      </c>
      <c r="H193" s="25" t="e">
        <f t="shared" si="86"/>
        <v>#DIV/0!</v>
      </c>
      <c r="I193" s="26" t="e">
        <f t="shared" si="87"/>
        <v>#DIV/0!</v>
      </c>
      <c r="J193" s="20" t="e">
        <f t="shared" si="88"/>
        <v>#DIV/0!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8"/>
      <c r="AU193" s="28"/>
      <c r="AV193" s="28"/>
      <c r="AW193" s="28"/>
      <c r="AX193" s="28"/>
      <c r="AY193" s="28"/>
      <c r="AZ193" s="28"/>
      <c r="BA193" s="28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</row>
    <row r="194" spans="1:72" s="31" customFormat="1" ht="19.5" customHeight="1">
      <c r="A194" s="36" t="s">
        <v>213</v>
      </c>
      <c r="B194" s="2" t="s">
        <v>208</v>
      </c>
      <c r="C194" s="20">
        <f t="shared" si="82"/>
        <v>1.2</v>
      </c>
      <c r="D194" s="21">
        <v>30</v>
      </c>
      <c r="E194" s="22">
        <f t="shared" si="83"/>
        <v>0</v>
      </c>
      <c r="F194" s="23">
        <f t="shared" si="84"/>
        <v>0</v>
      </c>
      <c r="G194" s="24">
        <f t="shared" si="85"/>
        <v>0</v>
      </c>
      <c r="H194" s="25" t="e">
        <f t="shared" si="86"/>
        <v>#DIV/0!</v>
      </c>
      <c r="I194" s="26" t="e">
        <f t="shared" si="87"/>
        <v>#DIV/0!</v>
      </c>
      <c r="J194" s="20" t="e">
        <f t="shared" si="88"/>
        <v>#DIV/0!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8"/>
      <c r="AU194" s="28"/>
      <c r="AV194" s="28"/>
      <c r="AW194" s="28"/>
      <c r="AX194" s="28"/>
      <c r="AY194" s="28"/>
      <c r="AZ194" s="28"/>
      <c r="BA194" s="28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</row>
    <row r="195" spans="1:72" s="31" customFormat="1" ht="19.5" customHeight="1">
      <c r="A195" s="36" t="s">
        <v>214</v>
      </c>
      <c r="B195" s="2" t="s">
        <v>208</v>
      </c>
      <c r="C195" s="20">
        <f t="shared" si="82"/>
        <v>1.16</v>
      </c>
      <c r="D195" s="21">
        <v>29</v>
      </c>
      <c r="E195" s="22">
        <f t="shared" si="83"/>
        <v>0</v>
      </c>
      <c r="F195" s="23">
        <f t="shared" si="84"/>
        <v>0</v>
      </c>
      <c r="G195" s="24">
        <f t="shared" si="85"/>
        <v>0</v>
      </c>
      <c r="H195" s="25" t="e">
        <f t="shared" si="86"/>
        <v>#DIV/0!</v>
      </c>
      <c r="I195" s="26" t="e">
        <f t="shared" si="87"/>
        <v>#DIV/0!</v>
      </c>
      <c r="J195" s="20" t="e">
        <f t="shared" si="88"/>
        <v>#DIV/0!</v>
      </c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8"/>
      <c r="AU195" s="28"/>
      <c r="AV195" s="28"/>
      <c r="AW195" s="28"/>
      <c r="AX195" s="28"/>
      <c r="AY195" s="28"/>
      <c r="AZ195" s="28"/>
      <c r="BA195" s="28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</row>
    <row r="196" spans="1:72" s="31" customFormat="1" ht="19.5" customHeight="1">
      <c r="A196" s="36" t="s">
        <v>215</v>
      </c>
      <c r="B196" s="2" t="s">
        <v>208</v>
      </c>
      <c r="C196" s="20">
        <f>D108/25</f>
        <v>1.12</v>
      </c>
      <c r="D196" s="21">
        <v>29</v>
      </c>
      <c r="E196" s="22">
        <f t="shared" si="83"/>
        <v>0</v>
      </c>
      <c r="F196" s="23">
        <f t="shared" si="84"/>
        <v>0</v>
      </c>
      <c r="G196" s="24">
        <f t="shared" si="85"/>
        <v>0</v>
      </c>
      <c r="H196" s="25" t="e">
        <f t="shared" si="86"/>
        <v>#DIV/0!</v>
      </c>
      <c r="I196" s="26" t="e">
        <f t="shared" si="87"/>
        <v>#DIV/0!</v>
      </c>
      <c r="J196" s="20" t="e">
        <f t="shared" si="88"/>
        <v>#DIV/0!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8"/>
      <c r="AU196" s="28"/>
      <c r="AV196" s="28"/>
      <c r="AW196" s="28"/>
      <c r="AX196" s="28"/>
      <c r="AY196" s="28"/>
      <c r="AZ196" s="28"/>
      <c r="BA196" s="28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</row>
    <row r="197" spans="1:72" s="31" customFormat="1" ht="19.5" customHeight="1">
      <c r="A197" s="36" t="s">
        <v>216</v>
      </c>
      <c r="B197" s="2" t="s">
        <v>208</v>
      </c>
      <c r="C197" s="20">
        <f aca="true" t="shared" si="89" ref="C197:C204">D197/25</f>
        <v>1</v>
      </c>
      <c r="D197" s="21">
        <v>25</v>
      </c>
      <c r="E197" s="22">
        <f t="shared" si="83"/>
        <v>0</v>
      </c>
      <c r="F197" s="23">
        <f t="shared" si="84"/>
        <v>0</v>
      </c>
      <c r="G197" s="24">
        <f t="shared" si="85"/>
        <v>0</v>
      </c>
      <c r="H197" s="25" t="e">
        <f t="shared" si="86"/>
        <v>#DIV/0!</v>
      </c>
      <c r="I197" s="26" t="e">
        <f t="shared" si="87"/>
        <v>#DIV/0!</v>
      </c>
      <c r="J197" s="20" t="e">
        <f t="shared" si="88"/>
        <v>#DIV/0!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8"/>
      <c r="AU197" s="28"/>
      <c r="AV197" s="28"/>
      <c r="AW197" s="28"/>
      <c r="AX197" s="28"/>
      <c r="AY197" s="28"/>
      <c r="AZ197" s="28"/>
      <c r="BA197" s="28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</row>
    <row r="198" spans="1:72" s="31" customFormat="1" ht="19.5" customHeight="1">
      <c r="A198" s="36" t="s">
        <v>217</v>
      </c>
      <c r="B198" s="2" t="s">
        <v>208</v>
      </c>
      <c r="C198" s="20">
        <f t="shared" si="89"/>
        <v>0.88</v>
      </c>
      <c r="D198" s="21">
        <v>22</v>
      </c>
      <c r="E198" s="22">
        <f t="shared" si="83"/>
        <v>0</v>
      </c>
      <c r="F198" s="23">
        <f t="shared" si="84"/>
        <v>0</v>
      </c>
      <c r="G198" s="24">
        <f t="shared" si="85"/>
        <v>0</v>
      </c>
      <c r="H198" s="25" t="e">
        <f t="shared" si="86"/>
        <v>#DIV/0!</v>
      </c>
      <c r="I198" s="26" t="e">
        <f t="shared" si="87"/>
        <v>#DIV/0!</v>
      </c>
      <c r="J198" s="20" t="e">
        <f t="shared" si="88"/>
        <v>#DIV/0!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8"/>
      <c r="AU198" s="28"/>
      <c r="AV198" s="28"/>
      <c r="AW198" s="28"/>
      <c r="AX198" s="28"/>
      <c r="AY198" s="28"/>
      <c r="AZ198" s="28"/>
      <c r="BA198" s="28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</row>
    <row r="199" spans="1:72" s="31" customFormat="1" ht="19.5" customHeight="1">
      <c r="A199" s="36" t="s">
        <v>218</v>
      </c>
      <c r="B199" s="2" t="s">
        <v>208</v>
      </c>
      <c r="C199" s="20">
        <f t="shared" si="89"/>
        <v>0.88</v>
      </c>
      <c r="D199" s="21">
        <v>22</v>
      </c>
      <c r="E199" s="22">
        <f t="shared" si="83"/>
        <v>0</v>
      </c>
      <c r="F199" s="23">
        <f t="shared" si="84"/>
        <v>0</v>
      </c>
      <c r="G199" s="24">
        <f t="shared" si="85"/>
        <v>0</v>
      </c>
      <c r="H199" s="25" t="e">
        <f t="shared" si="86"/>
        <v>#DIV/0!</v>
      </c>
      <c r="I199" s="26" t="e">
        <f t="shared" si="87"/>
        <v>#DIV/0!</v>
      </c>
      <c r="J199" s="20" t="e">
        <f t="shared" si="88"/>
        <v>#DIV/0!</v>
      </c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8"/>
      <c r="AU199" s="28"/>
      <c r="AV199" s="28"/>
      <c r="AW199" s="28"/>
      <c r="AX199" s="28"/>
      <c r="AY199" s="28"/>
      <c r="AZ199" s="28"/>
      <c r="BA199" s="28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</row>
    <row r="200" spans="1:72" s="31" customFormat="1" ht="19.5" customHeight="1">
      <c r="A200" s="36" t="s">
        <v>219</v>
      </c>
      <c r="B200" s="2" t="s">
        <v>208</v>
      </c>
      <c r="C200" s="20">
        <f t="shared" si="89"/>
        <v>0.76</v>
      </c>
      <c r="D200" s="21">
        <v>19</v>
      </c>
      <c r="E200" s="22">
        <f t="shared" si="83"/>
        <v>0</v>
      </c>
      <c r="F200" s="23">
        <f t="shared" si="84"/>
        <v>0</v>
      </c>
      <c r="G200" s="24">
        <f t="shared" si="85"/>
        <v>0</v>
      </c>
      <c r="H200" s="25" t="e">
        <f t="shared" si="86"/>
        <v>#DIV/0!</v>
      </c>
      <c r="I200" s="26" t="e">
        <f t="shared" si="87"/>
        <v>#DIV/0!</v>
      </c>
      <c r="J200" s="20" t="e">
        <f t="shared" si="88"/>
        <v>#DIV/0!</v>
      </c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8"/>
      <c r="AU200" s="28"/>
      <c r="AV200" s="28"/>
      <c r="AW200" s="28"/>
      <c r="AX200" s="28"/>
      <c r="AY200" s="28"/>
      <c r="AZ200" s="28"/>
      <c r="BA200" s="28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</row>
    <row r="201" spans="1:72" s="31" customFormat="1" ht="19.5" customHeight="1">
      <c r="A201" s="36" t="s">
        <v>220</v>
      </c>
      <c r="B201" s="2" t="s">
        <v>208</v>
      </c>
      <c r="C201" s="20">
        <f t="shared" si="89"/>
        <v>0.72</v>
      </c>
      <c r="D201" s="21">
        <v>18</v>
      </c>
      <c r="E201" s="22">
        <f t="shared" si="83"/>
        <v>0</v>
      </c>
      <c r="F201" s="23">
        <f t="shared" si="84"/>
        <v>0</v>
      </c>
      <c r="G201" s="24">
        <f t="shared" si="85"/>
        <v>0</v>
      </c>
      <c r="H201" s="25" t="e">
        <f t="shared" si="86"/>
        <v>#DIV/0!</v>
      </c>
      <c r="I201" s="26" t="e">
        <f t="shared" si="87"/>
        <v>#DIV/0!</v>
      </c>
      <c r="J201" s="20" t="e">
        <f t="shared" si="88"/>
        <v>#DIV/0!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8"/>
      <c r="AU201" s="28"/>
      <c r="AV201" s="28"/>
      <c r="AW201" s="28"/>
      <c r="AX201" s="28"/>
      <c r="AY201" s="28"/>
      <c r="AZ201" s="28"/>
      <c r="BA201" s="28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</row>
    <row r="202" spans="1:72" s="31" customFormat="1" ht="19.5" customHeight="1">
      <c r="A202" s="36" t="s">
        <v>221</v>
      </c>
      <c r="B202" s="2" t="s">
        <v>208</v>
      </c>
      <c r="C202" s="20">
        <f t="shared" si="89"/>
        <v>0.52</v>
      </c>
      <c r="D202" s="21">
        <v>13</v>
      </c>
      <c r="E202" s="22">
        <f t="shared" si="83"/>
        <v>0</v>
      </c>
      <c r="F202" s="23">
        <f t="shared" si="84"/>
        <v>0</v>
      </c>
      <c r="G202" s="24">
        <f t="shared" si="85"/>
        <v>0</v>
      </c>
      <c r="H202" s="25" t="e">
        <f t="shared" si="86"/>
        <v>#DIV/0!</v>
      </c>
      <c r="I202" s="26" t="e">
        <f t="shared" si="87"/>
        <v>#DIV/0!</v>
      </c>
      <c r="J202" s="20" t="e">
        <f t="shared" si="88"/>
        <v>#DIV/0!</v>
      </c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8"/>
      <c r="AU202" s="28"/>
      <c r="AV202" s="28"/>
      <c r="AW202" s="28"/>
      <c r="AX202" s="28"/>
      <c r="AY202" s="28"/>
      <c r="AZ202" s="28"/>
      <c r="BA202" s="28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</row>
    <row r="203" spans="1:72" s="31" customFormat="1" ht="19.5" customHeight="1">
      <c r="A203" s="36" t="s">
        <v>222</v>
      </c>
      <c r="B203" s="2" t="s">
        <v>208</v>
      </c>
      <c r="C203" s="20">
        <f t="shared" si="89"/>
        <v>0.52</v>
      </c>
      <c r="D203" s="21">
        <v>13</v>
      </c>
      <c r="E203" s="22">
        <f t="shared" si="83"/>
        <v>0</v>
      </c>
      <c r="F203" s="23">
        <f t="shared" si="84"/>
        <v>0</v>
      </c>
      <c r="G203" s="24">
        <f t="shared" si="85"/>
        <v>0</v>
      </c>
      <c r="H203" s="25" t="e">
        <f t="shared" si="86"/>
        <v>#DIV/0!</v>
      </c>
      <c r="I203" s="26" t="e">
        <f t="shared" si="87"/>
        <v>#DIV/0!</v>
      </c>
      <c r="J203" s="20" t="e">
        <f t="shared" si="88"/>
        <v>#DIV/0!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8"/>
      <c r="AU203" s="28"/>
      <c r="AV203" s="28"/>
      <c r="AW203" s="28"/>
      <c r="AX203" s="28"/>
      <c r="AY203" s="28"/>
      <c r="AZ203" s="28"/>
      <c r="BA203" s="28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</row>
    <row r="204" spans="1:72" s="31" customFormat="1" ht="19.5" customHeight="1">
      <c r="A204" s="36" t="s">
        <v>223</v>
      </c>
      <c r="B204" s="2" t="s">
        <v>208</v>
      </c>
      <c r="C204" s="20">
        <f t="shared" si="89"/>
        <v>0.52</v>
      </c>
      <c r="D204" s="21">
        <v>13</v>
      </c>
      <c r="E204" s="22">
        <f t="shared" si="83"/>
        <v>0</v>
      </c>
      <c r="F204" s="23">
        <f t="shared" si="84"/>
        <v>0</v>
      </c>
      <c r="G204" s="24">
        <f t="shared" si="85"/>
        <v>0</v>
      </c>
      <c r="H204" s="25" t="e">
        <f t="shared" si="86"/>
        <v>#DIV/0!</v>
      </c>
      <c r="I204" s="26" t="e">
        <f t="shared" si="87"/>
        <v>#DIV/0!</v>
      </c>
      <c r="J204" s="20" t="e">
        <f t="shared" si="88"/>
        <v>#DIV/0!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8"/>
      <c r="AU204" s="28"/>
      <c r="AV204" s="28"/>
      <c r="AW204" s="28"/>
      <c r="AX204" s="28"/>
      <c r="AY204" s="28"/>
      <c r="AZ204" s="28"/>
      <c r="BA204" s="28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</row>
    <row r="205" spans="1:72" s="31" customFormat="1" ht="19.5" customHeight="1">
      <c r="A205" s="36"/>
      <c r="B205" s="2"/>
      <c r="C205" s="20"/>
      <c r="D205" s="21"/>
      <c r="E205" s="22"/>
      <c r="F205" s="23"/>
      <c r="G205" s="24"/>
      <c r="H205" s="25"/>
      <c r="I205" s="26"/>
      <c r="J205" s="20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8"/>
      <c r="AU205" s="28"/>
      <c r="AV205" s="28"/>
      <c r="AW205" s="28"/>
      <c r="AX205" s="28"/>
      <c r="AY205" s="28"/>
      <c r="AZ205" s="28"/>
      <c r="BA205" s="28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</row>
    <row r="206" spans="1:72" s="31" customFormat="1" ht="19.5" customHeight="1">
      <c r="A206" s="29"/>
      <c r="B206" s="2"/>
      <c r="C206" s="20"/>
      <c r="D206" s="21"/>
      <c r="E206" s="22"/>
      <c r="F206" s="23"/>
      <c r="G206" s="24"/>
      <c r="H206" s="25"/>
      <c r="I206" s="26"/>
      <c r="J206" s="20"/>
      <c r="K206" s="27">
        <f aca="true" t="shared" si="90" ref="K206:AJ206">SUM(K189:K204)</f>
        <v>0</v>
      </c>
      <c r="L206" s="27">
        <f t="shared" si="90"/>
        <v>0</v>
      </c>
      <c r="M206" s="27">
        <f t="shared" si="90"/>
        <v>0</v>
      </c>
      <c r="N206" s="27">
        <f t="shared" si="90"/>
        <v>0</v>
      </c>
      <c r="O206" s="27">
        <f t="shared" si="90"/>
        <v>0</v>
      </c>
      <c r="P206" s="27">
        <f t="shared" si="90"/>
        <v>0</v>
      </c>
      <c r="Q206" s="27">
        <f t="shared" si="90"/>
        <v>0</v>
      </c>
      <c r="R206" s="27">
        <f t="shared" si="90"/>
        <v>0</v>
      </c>
      <c r="S206" s="27">
        <f t="shared" si="90"/>
        <v>0</v>
      </c>
      <c r="T206" s="27">
        <f t="shared" si="90"/>
        <v>0</v>
      </c>
      <c r="U206" s="27">
        <f t="shared" si="90"/>
        <v>0</v>
      </c>
      <c r="V206" s="27">
        <f t="shared" si="90"/>
        <v>0</v>
      </c>
      <c r="W206" s="27">
        <f t="shared" si="90"/>
        <v>0</v>
      </c>
      <c r="X206" s="27">
        <f t="shared" si="90"/>
        <v>0</v>
      </c>
      <c r="Y206" s="27">
        <f t="shared" si="90"/>
        <v>0</v>
      </c>
      <c r="Z206" s="27">
        <f t="shared" si="90"/>
        <v>0</v>
      </c>
      <c r="AA206" s="27">
        <f t="shared" si="90"/>
        <v>0</v>
      </c>
      <c r="AB206" s="27">
        <f t="shared" si="90"/>
        <v>0</v>
      </c>
      <c r="AC206" s="27">
        <f t="shared" si="90"/>
        <v>0</v>
      </c>
      <c r="AD206" s="27">
        <f t="shared" si="90"/>
        <v>0</v>
      </c>
      <c r="AE206" s="27">
        <f t="shared" si="90"/>
        <v>0</v>
      </c>
      <c r="AF206" s="27">
        <f t="shared" si="90"/>
        <v>0</v>
      </c>
      <c r="AG206" s="27">
        <f t="shared" si="90"/>
        <v>0</v>
      </c>
      <c r="AH206" s="27">
        <f t="shared" si="90"/>
        <v>0</v>
      </c>
      <c r="AI206" s="27">
        <f t="shared" si="90"/>
        <v>0</v>
      </c>
      <c r="AJ206" s="27">
        <f t="shared" si="90"/>
        <v>0</v>
      </c>
      <c r="AK206" s="27"/>
      <c r="AL206" s="27"/>
      <c r="AM206" s="27"/>
      <c r="AN206" s="27"/>
      <c r="AO206" s="27"/>
      <c r="AP206" s="27"/>
      <c r="AQ206" s="27"/>
      <c r="AR206" s="27"/>
      <c r="AS206" s="27"/>
      <c r="AT206" s="28"/>
      <c r="AU206" s="28"/>
      <c r="AV206" s="28"/>
      <c r="AW206" s="28"/>
      <c r="AX206" s="28"/>
      <c r="AY206" s="28"/>
      <c r="AZ206" s="28"/>
      <c r="BA206" s="28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</row>
    <row r="207" spans="1:72" s="31" customFormat="1" ht="19.5" customHeight="1">
      <c r="A207" s="36"/>
      <c r="B207" s="2"/>
      <c r="C207" s="20"/>
      <c r="D207" s="21"/>
      <c r="E207" s="22"/>
      <c r="F207" s="23"/>
      <c r="G207" s="24"/>
      <c r="H207" s="25"/>
      <c r="I207" s="26"/>
      <c r="J207" s="20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8"/>
      <c r="AU207" s="28"/>
      <c r="AV207" s="28"/>
      <c r="AW207" s="28"/>
      <c r="AX207" s="28"/>
      <c r="AY207" s="28"/>
      <c r="AZ207" s="28"/>
      <c r="BA207" s="28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</row>
    <row r="208" spans="1:72" s="31" customFormat="1" ht="19.5" customHeight="1">
      <c r="A208" s="36"/>
      <c r="B208" s="2"/>
      <c r="C208" s="20"/>
      <c r="D208" s="21"/>
      <c r="E208" s="22"/>
      <c r="F208" s="23"/>
      <c r="G208" s="24"/>
      <c r="H208" s="25"/>
      <c r="I208" s="26"/>
      <c r="J208" s="20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8"/>
      <c r="AU208" s="28"/>
      <c r="AV208" s="28"/>
      <c r="AW208" s="28"/>
      <c r="AX208" s="28"/>
      <c r="AY208" s="28"/>
      <c r="AZ208" s="28"/>
      <c r="BA208" s="28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</row>
    <row r="209" spans="1:72" s="31" customFormat="1" ht="19.5" customHeight="1">
      <c r="A209" s="35" t="s">
        <v>224</v>
      </c>
      <c r="B209" s="2" t="s">
        <v>225</v>
      </c>
      <c r="C209" s="20">
        <f aca="true" t="shared" si="91" ref="C209:C222">D209/25</f>
        <v>1.72</v>
      </c>
      <c r="D209" s="21">
        <v>43</v>
      </c>
      <c r="E209" s="22">
        <f aca="true" t="shared" si="92" ref="E209:E222">COUNT(K209:BA209)</f>
        <v>0</v>
      </c>
      <c r="F209" s="23">
        <f aca="true" t="shared" si="93" ref="F209:F222">(E209*D209)</f>
        <v>0</v>
      </c>
      <c r="G209" s="24">
        <f aca="true" t="shared" si="94" ref="G209:G222">SUM(K209:BA209)</f>
        <v>0</v>
      </c>
      <c r="H209" s="25" t="e">
        <f aca="true" t="shared" si="95" ref="H209:H222">(G209/E209)</f>
        <v>#DIV/0!</v>
      </c>
      <c r="I209" s="26" t="e">
        <f aca="true" t="shared" si="96" ref="I209:I222">(G209/F209)</f>
        <v>#DIV/0!</v>
      </c>
      <c r="J209" s="20" t="e">
        <f>H209/25</f>
        <v>#DIV/0!</v>
      </c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8"/>
      <c r="AU209" s="28"/>
      <c r="AV209" s="28"/>
      <c r="AW209" s="28"/>
      <c r="AX209" s="28"/>
      <c r="AY209" s="28"/>
      <c r="AZ209" s="28"/>
      <c r="BA209" s="28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</row>
    <row r="210" spans="1:72" s="31" customFormat="1" ht="19.5" customHeight="1">
      <c r="A210" s="35" t="s">
        <v>226</v>
      </c>
      <c r="B210" s="2" t="s">
        <v>225</v>
      </c>
      <c r="C210" s="20">
        <f t="shared" si="91"/>
        <v>1.68</v>
      </c>
      <c r="D210" s="21">
        <v>42</v>
      </c>
      <c r="E210" s="22">
        <f t="shared" si="92"/>
        <v>0</v>
      </c>
      <c r="F210" s="23">
        <f t="shared" si="93"/>
        <v>0</v>
      </c>
      <c r="G210" s="24">
        <f t="shared" si="94"/>
        <v>0</v>
      </c>
      <c r="H210" s="25" t="e">
        <f t="shared" si="95"/>
        <v>#DIV/0!</v>
      </c>
      <c r="I210" s="26" t="e">
        <f t="shared" si="96"/>
        <v>#DIV/0!</v>
      </c>
      <c r="J210" s="20" t="e">
        <f>H210/25</f>
        <v>#DIV/0!</v>
      </c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8"/>
      <c r="AU210" s="28"/>
      <c r="AV210" s="28"/>
      <c r="AW210" s="28"/>
      <c r="AX210" s="28"/>
      <c r="AY210" s="28"/>
      <c r="AZ210" s="28"/>
      <c r="BA210" s="28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</row>
    <row r="211" spans="1:72" s="31" customFormat="1" ht="19.5" customHeight="1">
      <c r="A211" s="35" t="s">
        <v>227</v>
      </c>
      <c r="B211" s="2" t="s">
        <v>225</v>
      </c>
      <c r="C211" s="20">
        <f t="shared" si="91"/>
        <v>1.6</v>
      </c>
      <c r="D211" s="21">
        <v>40</v>
      </c>
      <c r="E211" s="22">
        <f t="shared" si="92"/>
        <v>0</v>
      </c>
      <c r="F211" s="23">
        <f t="shared" si="93"/>
        <v>0</v>
      </c>
      <c r="G211" s="24">
        <f t="shared" si="94"/>
        <v>0</v>
      </c>
      <c r="H211" s="25" t="e">
        <f t="shared" si="95"/>
        <v>#DIV/0!</v>
      </c>
      <c r="I211" s="26" t="e">
        <f t="shared" si="96"/>
        <v>#DIV/0!</v>
      </c>
      <c r="J211" s="20" t="e">
        <f>H211/25</f>
        <v>#DIV/0!</v>
      </c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8"/>
      <c r="AU211" s="28"/>
      <c r="AV211" s="28"/>
      <c r="AW211" s="28"/>
      <c r="AX211" s="28"/>
      <c r="AY211" s="28"/>
      <c r="AZ211" s="28"/>
      <c r="BA211" s="28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</row>
    <row r="212" spans="1:72" s="31" customFormat="1" ht="19.5" customHeight="1">
      <c r="A212" s="35" t="s">
        <v>228</v>
      </c>
      <c r="B212" s="2" t="s">
        <v>225</v>
      </c>
      <c r="C212" s="20">
        <f t="shared" si="91"/>
        <v>1.48</v>
      </c>
      <c r="D212" s="21">
        <v>37</v>
      </c>
      <c r="E212" s="22">
        <f t="shared" si="92"/>
        <v>0</v>
      </c>
      <c r="F212" s="23">
        <f t="shared" si="93"/>
        <v>0</v>
      </c>
      <c r="G212" s="24">
        <f t="shared" si="94"/>
        <v>0</v>
      </c>
      <c r="H212" s="25" t="e">
        <f t="shared" si="95"/>
        <v>#DIV/0!</v>
      </c>
      <c r="I212" s="26" t="e">
        <f t="shared" si="96"/>
        <v>#DIV/0!</v>
      </c>
      <c r="J212" s="20" t="e">
        <f>H212/25</f>
        <v>#DIV/0!</v>
      </c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8"/>
      <c r="AU212" s="28"/>
      <c r="AV212" s="28"/>
      <c r="AW212" s="28"/>
      <c r="AX212" s="28"/>
      <c r="AY212" s="28"/>
      <c r="AZ212" s="28"/>
      <c r="BA212" s="28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</row>
    <row r="213" spans="1:72" s="31" customFormat="1" ht="19.5" customHeight="1">
      <c r="A213" s="35" t="s">
        <v>229</v>
      </c>
      <c r="B213" s="2" t="s">
        <v>225</v>
      </c>
      <c r="C213" s="20">
        <f t="shared" si="91"/>
        <v>1.32</v>
      </c>
      <c r="D213" s="21">
        <v>33</v>
      </c>
      <c r="E213" s="22">
        <f t="shared" si="92"/>
        <v>0</v>
      </c>
      <c r="F213" s="23">
        <f t="shared" si="93"/>
        <v>0</v>
      </c>
      <c r="G213" s="24">
        <f t="shared" si="94"/>
        <v>0</v>
      </c>
      <c r="H213" s="25" t="e">
        <f t="shared" si="95"/>
        <v>#DIV/0!</v>
      </c>
      <c r="I213" s="26" t="e">
        <f t="shared" si="96"/>
        <v>#DIV/0!</v>
      </c>
      <c r="J213" s="20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8"/>
      <c r="AU213" s="28"/>
      <c r="AV213" s="28"/>
      <c r="AW213" s="28"/>
      <c r="AX213" s="28"/>
      <c r="AY213" s="28"/>
      <c r="AZ213" s="28"/>
      <c r="BA213" s="28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</row>
    <row r="214" spans="1:72" s="31" customFormat="1" ht="19.5" customHeight="1">
      <c r="A214" s="35" t="s">
        <v>230</v>
      </c>
      <c r="B214" s="2" t="s">
        <v>225</v>
      </c>
      <c r="C214" s="20">
        <f t="shared" si="91"/>
        <v>1.12</v>
      </c>
      <c r="D214" s="21">
        <v>28</v>
      </c>
      <c r="E214" s="22">
        <f t="shared" si="92"/>
        <v>0</v>
      </c>
      <c r="F214" s="23">
        <f t="shared" si="93"/>
        <v>0</v>
      </c>
      <c r="G214" s="24">
        <f t="shared" si="94"/>
        <v>0</v>
      </c>
      <c r="H214" s="25" t="e">
        <f t="shared" si="95"/>
        <v>#DIV/0!</v>
      </c>
      <c r="I214" s="26" t="e">
        <f t="shared" si="96"/>
        <v>#DIV/0!</v>
      </c>
      <c r="J214" s="20" t="e">
        <f aca="true" t="shared" si="97" ref="J214:J222">H214/25</f>
        <v>#DIV/0!</v>
      </c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8"/>
      <c r="AU214" s="28"/>
      <c r="AV214" s="28"/>
      <c r="AW214" s="28"/>
      <c r="AX214" s="28"/>
      <c r="AY214" s="28"/>
      <c r="AZ214" s="28"/>
      <c r="BA214" s="28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</row>
    <row r="215" spans="1:72" s="31" customFormat="1" ht="19.5" customHeight="1">
      <c r="A215" s="35" t="s">
        <v>231</v>
      </c>
      <c r="B215" s="2" t="s">
        <v>225</v>
      </c>
      <c r="C215" s="20">
        <f t="shared" si="91"/>
        <v>1.08</v>
      </c>
      <c r="D215" s="21">
        <v>27</v>
      </c>
      <c r="E215" s="22">
        <f t="shared" si="92"/>
        <v>0</v>
      </c>
      <c r="F215" s="23">
        <f t="shared" si="93"/>
        <v>0</v>
      </c>
      <c r="G215" s="24">
        <f t="shared" si="94"/>
        <v>0</v>
      </c>
      <c r="H215" s="25" t="e">
        <f t="shared" si="95"/>
        <v>#DIV/0!</v>
      </c>
      <c r="I215" s="26" t="e">
        <f t="shared" si="96"/>
        <v>#DIV/0!</v>
      </c>
      <c r="J215" s="20" t="e">
        <f t="shared" si="97"/>
        <v>#DIV/0!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8"/>
      <c r="AU215" s="28"/>
      <c r="AV215" s="28"/>
      <c r="AW215" s="28"/>
      <c r="AX215" s="28"/>
      <c r="AY215" s="28"/>
      <c r="AZ215" s="28"/>
      <c r="BA215" s="28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</row>
    <row r="216" spans="1:72" s="31" customFormat="1" ht="19.5" customHeight="1">
      <c r="A216" s="35" t="s">
        <v>232</v>
      </c>
      <c r="B216" s="2" t="s">
        <v>225</v>
      </c>
      <c r="C216" s="20">
        <f t="shared" si="91"/>
        <v>0.88</v>
      </c>
      <c r="D216" s="21">
        <v>22</v>
      </c>
      <c r="E216" s="22">
        <f t="shared" si="92"/>
        <v>0</v>
      </c>
      <c r="F216" s="23">
        <f t="shared" si="93"/>
        <v>0</v>
      </c>
      <c r="G216" s="24">
        <f t="shared" si="94"/>
        <v>0</v>
      </c>
      <c r="H216" s="25" t="e">
        <f t="shared" si="95"/>
        <v>#DIV/0!</v>
      </c>
      <c r="I216" s="26" t="e">
        <f t="shared" si="96"/>
        <v>#DIV/0!</v>
      </c>
      <c r="J216" s="20" t="e">
        <f t="shared" si="97"/>
        <v>#DIV/0!</v>
      </c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8"/>
      <c r="AU216" s="28"/>
      <c r="AV216" s="28"/>
      <c r="AW216" s="28"/>
      <c r="AX216" s="28"/>
      <c r="AY216" s="28"/>
      <c r="AZ216" s="28"/>
      <c r="BA216" s="28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</row>
    <row r="217" spans="1:72" s="31" customFormat="1" ht="19.5" customHeight="1">
      <c r="A217" s="35" t="s">
        <v>233</v>
      </c>
      <c r="B217" s="2" t="s">
        <v>225</v>
      </c>
      <c r="C217" s="20">
        <f t="shared" si="91"/>
        <v>0.84</v>
      </c>
      <c r="D217" s="21">
        <v>21</v>
      </c>
      <c r="E217" s="22">
        <f t="shared" si="92"/>
        <v>0</v>
      </c>
      <c r="F217" s="23">
        <f t="shared" si="93"/>
        <v>0</v>
      </c>
      <c r="G217" s="24">
        <f t="shared" si="94"/>
        <v>0</v>
      </c>
      <c r="H217" s="25" t="e">
        <f t="shared" si="95"/>
        <v>#DIV/0!</v>
      </c>
      <c r="I217" s="26" t="e">
        <f t="shared" si="96"/>
        <v>#DIV/0!</v>
      </c>
      <c r="J217" s="20" t="e">
        <f t="shared" si="97"/>
        <v>#DIV/0!</v>
      </c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8"/>
      <c r="AU217" s="28"/>
      <c r="AV217" s="28"/>
      <c r="AW217" s="28"/>
      <c r="AX217" s="28"/>
      <c r="AY217" s="28"/>
      <c r="AZ217" s="28"/>
      <c r="BA217" s="28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</row>
    <row r="218" spans="1:72" s="31" customFormat="1" ht="19.5" customHeight="1">
      <c r="A218" s="35" t="s">
        <v>234</v>
      </c>
      <c r="B218" s="2" t="s">
        <v>225</v>
      </c>
      <c r="C218" s="20">
        <f t="shared" si="91"/>
        <v>0.84</v>
      </c>
      <c r="D218" s="21">
        <v>21</v>
      </c>
      <c r="E218" s="22">
        <f t="shared" si="92"/>
        <v>0</v>
      </c>
      <c r="F218" s="23">
        <f t="shared" si="93"/>
        <v>0</v>
      </c>
      <c r="G218" s="24">
        <f t="shared" si="94"/>
        <v>0</v>
      </c>
      <c r="H218" s="25" t="e">
        <f t="shared" si="95"/>
        <v>#DIV/0!</v>
      </c>
      <c r="I218" s="26" t="e">
        <f t="shared" si="96"/>
        <v>#DIV/0!</v>
      </c>
      <c r="J218" s="20" t="e">
        <f t="shared" si="97"/>
        <v>#DIV/0!</v>
      </c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8"/>
      <c r="AU218" s="28"/>
      <c r="AV218" s="28"/>
      <c r="AW218" s="28"/>
      <c r="AX218" s="28"/>
      <c r="AY218" s="28"/>
      <c r="AZ218" s="28"/>
      <c r="BA218" s="28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</row>
    <row r="219" spans="1:72" s="31" customFormat="1" ht="19.5" customHeight="1">
      <c r="A219" s="35" t="s">
        <v>235</v>
      </c>
      <c r="B219" s="2" t="s">
        <v>225</v>
      </c>
      <c r="C219" s="20">
        <f t="shared" si="91"/>
        <v>0.84</v>
      </c>
      <c r="D219" s="21">
        <v>21</v>
      </c>
      <c r="E219" s="22">
        <f t="shared" si="92"/>
        <v>0</v>
      </c>
      <c r="F219" s="23">
        <f t="shared" si="93"/>
        <v>0</v>
      </c>
      <c r="G219" s="24">
        <f t="shared" si="94"/>
        <v>0</v>
      </c>
      <c r="H219" s="25" t="e">
        <f t="shared" si="95"/>
        <v>#DIV/0!</v>
      </c>
      <c r="I219" s="26" t="e">
        <f t="shared" si="96"/>
        <v>#DIV/0!</v>
      </c>
      <c r="J219" s="20" t="e">
        <f t="shared" si="97"/>
        <v>#DIV/0!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50"/>
      <c r="Y219" s="51"/>
      <c r="Z219" s="51"/>
      <c r="AA219" s="51"/>
      <c r="AB219" s="51"/>
      <c r="AC219" s="51"/>
      <c r="AD219" s="51"/>
      <c r="AE219" s="51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8"/>
      <c r="AU219" s="28"/>
      <c r="AV219" s="28"/>
      <c r="AW219" s="28"/>
      <c r="AX219" s="28"/>
      <c r="AY219" s="28"/>
      <c r="AZ219" s="28"/>
      <c r="BA219" s="28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</row>
    <row r="220" spans="1:72" s="31" customFormat="1" ht="19.5" customHeight="1">
      <c r="A220" s="35" t="s">
        <v>236</v>
      </c>
      <c r="B220" s="2" t="s">
        <v>225</v>
      </c>
      <c r="C220" s="20">
        <f t="shared" si="91"/>
        <v>0.76</v>
      </c>
      <c r="D220" s="21">
        <v>19</v>
      </c>
      <c r="E220" s="22">
        <f t="shared" si="92"/>
        <v>0</v>
      </c>
      <c r="F220" s="23">
        <f t="shared" si="93"/>
        <v>0</v>
      </c>
      <c r="G220" s="24">
        <f t="shared" si="94"/>
        <v>0</v>
      </c>
      <c r="H220" s="25" t="e">
        <f t="shared" si="95"/>
        <v>#DIV/0!</v>
      </c>
      <c r="I220" s="26" t="e">
        <f t="shared" si="96"/>
        <v>#DIV/0!</v>
      </c>
      <c r="J220" s="20" t="e">
        <f t="shared" si="97"/>
        <v>#DIV/0!</v>
      </c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50"/>
      <c r="Y220" s="51"/>
      <c r="Z220" s="51"/>
      <c r="AA220" s="51"/>
      <c r="AB220" s="51"/>
      <c r="AC220" s="51"/>
      <c r="AD220" s="51"/>
      <c r="AE220" s="51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8"/>
      <c r="AU220" s="28"/>
      <c r="AV220" s="28"/>
      <c r="AW220" s="28"/>
      <c r="AX220" s="28"/>
      <c r="AY220" s="28"/>
      <c r="AZ220" s="28"/>
      <c r="BA220" s="28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</row>
    <row r="221" spans="1:72" s="31" customFormat="1" ht="19.5" customHeight="1">
      <c r="A221" s="35" t="s">
        <v>237</v>
      </c>
      <c r="B221" s="2" t="s">
        <v>225</v>
      </c>
      <c r="C221" s="20">
        <f t="shared" si="91"/>
        <v>0.76</v>
      </c>
      <c r="D221" s="21">
        <v>19</v>
      </c>
      <c r="E221" s="22">
        <f t="shared" si="92"/>
        <v>0</v>
      </c>
      <c r="F221" s="23">
        <f t="shared" si="93"/>
        <v>0</v>
      </c>
      <c r="G221" s="24">
        <f t="shared" si="94"/>
        <v>0</v>
      </c>
      <c r="H221" s="25" t="e">
        <f t="shared" si="95"/>
        <v>#DIV/0!</v>
      </c>
      <c r="I221" s="26" t="e">
        <f t="shared" si="96"/>
        <v>#DIV/0!</v>
      </c>
      <c r="J221" s="20" t="e">
        <f t="shared" si="97"/>
        <v>#DIV/0!</v>
      </c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50"/>
      <c r="Y221" s="51"/>
      <c r="Z221" s="51"/>
      <c r="AA221" s="51"/>
      <c r="AB221" s="51"/>
      <c r="AC221" s="51"/>
      <c r="AD221" s="51"/>
      <c r="AE221" s="51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8"/>
      <c r="AU221" s="28"/>
      <c r="AV221" s="28"/>
      <c r="AW221" s="28"/>
      <c r="AX221" s="28"/>
      <c r="AY221" s="28"/>
      <c r="AZ221" s="28"/>
      <c r="BA221" s="28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</row>
    <row r="222" spans="1:72" s="31" customFormat="1" ht="19.5" customHeight="1">
      <c r="A222" s="35" t="s">
        <v>238</v>
      </c>
      <c r="B222" s="2" t="s">
        <v>225</v>
      </c>
      <c r="C222" s="20">
        <f t="shared" si="91"/>
        <v>0.72</v>
      </c>
      <c r="D222" s="21">
        <v>18</v>
      </c>
      <c r="E222" s="22">
        <f t="shared" si="92"/>
        <v>0</v>
      </c>
      <c r="F222" s="23">
        <f t="shared" si="93"/>
        <v>0</v>
      </c>
      <c r="G222" s="24">
        <f t="shared" si="94"/>
        <v>0</v>
      </c>
      <c r="H222" s="25" t="e">
        <f t="shared" si="95"/>
        <v>#DIV/0!</v>
      </c>
      <c r="I222" s="26" t="e">
        <f t="shared" si="96"/>
        <v>#DIV/0!</v>
      </c>
      <c r="J222" s="20" t="e">
        <f t="shared" si="97"/>
        <v>#DIV/0!</v>
      </c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50"/>
      <c r="Y222" s="51"/>
      <c r="Z222" s="51"/>
      <c r="AA222" s="51"/>
      <c r="AB222" s="51"/>
      <c r="AC222" s="51"/>
      <c r="AD222" s="51"/>
      <c r="AE222" s="51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8"/>
      <c r="AU222" s="28"/>
      <c r="AV222" s="28"/>
      <c r="AW222" s="28"/>
      <c r="AX222" s="28"/>
      <c r="AY222" s="28"/>
      <c r="AZ222" s="28"/>
      <c r="BA222" s="28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</row>
    <row r="223" spans="1:72" s="31" customFormat="1" ht="19.5" customHeight="1">
      <c r="A223" s="35"/>
      <c r="B223" s="2"/>
      <c r="C223" s="20"/>
      <c r="D223" s="21"/>
      <c r="E223" s="22"/>
      <c r="F223" s="23"/>
      <c r="G223" s="24"/>
      <c r="H223" s="25"/>
      <c r="I223" s="26"/>
      <c r="J223" s="20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50"/>
      <c r="Y223" s="51"/>
      <c r="Z223" s="51"/>
      <c r="AA223" s="51"/>
      <c r="AB223" s="51"/>
      <c r="AC223" s="51"/>
      <c r="AD223" s="51"/>
      <c r="AE223" s="51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8"/>
      <c r="AU223" s="28"/>
      <c r="AV223" s="28"/>
      <c r="AW223" s="28"/>
      <c r="AX223" s="28"/>
      <c r="AY223" s="28"/>
      <c r="AZ223" s="28"/>
      <c r="BA223" s="28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</row>
    <row r="224" spans="1:72" s="31" customFormat="1" ht="19.5" customHeight="1">
      <c r="A224" s="29"/>
      <c r="B224" s="2"/>
      <c r="C224" s="20"/>
      <c r="D224" s="21"/>
      <c r="E224" s="22"/>
      <c r="F224" s="23"/>
      <c r="G224" s="24"/>
      <c r="H224" s="25"/>
      <c r="I224" s="26"/>
      <c r="J224" s="20"/>
      <c r="K224" s="27">
        <f aca="true" t="shared" si="98" ref="K224:AJ224">SUM(K209:K222)</f>
        <v>0</v>
      </c>
      <c r="L224" s="27">
        <f t="shared" si="98"/>
        <v>0</v>
      </c>
      <c r="M224" s="27">
        <f t="shared" si="98"/>
        <v>0</v>
      </c>
      <c r="N224" s="27">
        <f t="shared" si="98"/>
        <v>0</v>
      </c>
      <c r="O224" s="27">
        <f t="shared" si="98"/>
        <v>0</v>
      </c>
      <c r="P224" s="27">
        <f t="shared" si="98"/>
        <v>0</v>
      </c>
      <c r="Q224" s="27">
        <f t="shared" si="98"/>
        <v>0</v>
      </c>
      <c r="R224" s="27">
        <f t="shared" si="98"/>
        <v>0</v>
      </c>
      <c r="S224" s="27">
        <f t="shared" si="98"/>
        <v>0</v>
      </c>
      <c r="T224" s="27">
        <f t="shared" si="98"/>
        <v>0</v>
      </c>
      <c r="U224" s="27">
        <f t="shared" si="98"/>
        <v>0</v>
      </c>
      <c r="V224" s="27">
        <f t="shared" si="98"/>
        <v>0</v>
      </c>
      <c r="W224" s="27">
        <f t="shared" si="98"/>
        <v>0</v>
      </c>
      <c r="X224" s="27">
        <f t="shared" si="98"/>
        <v>0</v>
      </c>
      <c r="Y224" s="27">
        <f t="shared" si="98"/>
        <v>0</v>
      </c>
      <c r="Z224" s="27">
        <f t="shared" si="98"/>
        <v>0</v>
      </c>
      <c r="AA224" s="27">
        <f t="shared" si="98"/>
        <v>0</v>
      </c>
      <c r="AB224" s="27">
        <f t="shared" si="98"/>
        <v>0</v>
      </c>
      <c r="AC224" s="27">
        <f t="shared" si="98"/>
        <v>0</v>
      </c>
      <c r="AD224" s="27">
        <f t="shared" si="98"/>
        <v>0</v>
      </c>
      <c r="AE224" s="27">
        <f t="shared" si="98"/>
        <v>0</v>
      </c>
      <c r="AF224" s="27">
        <f t="shared" si="98"/>
        <v>0</v>
      </c>
      <c r="AG224" s="27">
        <f t="shared" si="98"/>
        <v>0</v>
      </c>
      <c r="AH224" s="27">
        <f t="shared" si="98"/>
        <v>0</v>
      </c>
      <c r="AI224" s="27">
        <f t="shared" si="98"/>
        <v>0</v>
      </c>
      <c r="AJ224" s="27">
        <f t="shared" si="98"/>
        <v>0</v>
      </c>
      <c r="AK224" s="27"/>
      <c r="AL224" s="27"/>
      <c r="AM224" s="27"/>
      <c r="AN224" s="27"/>
      <c r="AO224" s="27"/>
      <c r="AP224" s="27"/>
      <c r="AQ224" s="27"/>
      <c r="AR224" s="27"/>
      <c r="AS224" s="27"/>
      <c r="AT224" s="28"/>
      <c r="AU224" s="28"/>
      <c r="AV224" s="28"/>
      <c r="AW224" s="28"/>
      <c r="AX224" s="28"/>
      <c r="AY224" s="28"/>
      <c r="AZ224" s="28"/>
      <c r="BA224" s="28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</row>
    <row r="225" spans="1:72" s="31" customFormat="1" ht="19.5" customHeight="1">
      <c r="A225" s="35"/>
      <c r="B225" s="2"/>
      <c r="C225" s="20"/>
      <c r="D225" s="21"/>
      <c r="E225" s="22"/>
      <c r="F225" s="23"/>
      <c r="G225" s="24"/>
      <c r="H225" s="25"/>
      <c r="I225" s="26"/>
      <c r="J225" s="20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50"/>
      <c r="Y225" s="51"/>
      <c r="Z225" s="51"/>
      <c r="AA225" s="51"/>
      <c r="AB225" s="51"/>
      <c r="AC225" s="51"/>
      <c r="AD225" s="51"/>
      <c r="AE225" s="51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8"/>
      <c r="AU225" s="28"/>
      <c r="AV225" s="28"/>
      <c r="AW225" s="28"/>
      <c r="AX225" s="28"/>
      <c r="AY225" s="28"/>
      <c r="AZ225" s="28"/>
      <c r="BA225" s="28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</row>
    <row r="226" spans="1:72" s="31" customFormat="1" ht="19.5" customHeight="1">
      <c r="A226" s="35" t="s">
        <v>239</v>
      </c>
      <c r="B226" s="2" t="s">
        <v>240</v>
      </c>
      <c r="C226" s="20">
        <f aca="true" t="shared" si="99" ref="C226:C246">D226/25</f>
        <v>2.12</v>
      </c>
      <c r="D226" s="21">
        <v>53</v>
      </c>
      <c r="E226" s="22">
        <f aca="true" t="shared" si="100" ref="E226:E246">COUNT(K226:BA226)</f>
        <v>0</v>
      </c>
      <c r="F226" s="23">
        <f aca="true" t="shared" si="101" ref="F226:F246">(E226*D226)</f>
        <v>0</v>
      </c>
      <c r="G226" s="24">
        <f aca="true" t="shared" si="102" ref="G226:G246">SUM(K226:BA226)</f>
        <v>0</v>
      </c>
      <c r="H226" s="25" t="e">
        <f aca="true" t="shared" si="103" ref="H226:H246">(G226/E226)</f>
        <v>#DIV/0!</v>
      </c>
      <c r="I226" s="26" t="e">
        <f aca="true" t="shared" si="104" ref="I226:I246">(G226/F226)</f>
        <v>#DIV/0!</v>
      </c>
      <c r="J226" s="20" t="e">
        <f>H226/25</f>
        <v>#DIV/0!</v>
      </c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50"/>
      <c r="Y226" s="51"/>
      <c r="Z226" s="51"/>
      <c r="AA226" s="51"/>
      <c r="AB226" s="51"/>
      <c r="AC226" s="51"/>
      <c r="AD226" s="51"/>
      <c r="AE226" s="51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8"/>
      <c r="AU226" s="28"/>
      <c r="AV226" s="28"/>
      <c r="AW226" s="28"/>
      <c r="AX226" s="28"/>
      <c r="AY226" s="28"/>
      <c r="AZ226" s="28"/>
      <c r="BA226" s="28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</row>
    <row r="227" spans="1:72" s="31" customFormat="1" ht="19.5" customHeight="1">
      <c r="A227" s="35" t="s">
        <v>241</v>
      </c>
      <c r="B227" s="2" t="s">
        <v>240</v>
      </c>
      <c r="C227" s="20">
        <f t="shared" si="99"/>
        <v>1.96</v>
      </c>
      <c r="D227" s="21">
        <v>49</v>
      </c>
      <c r="E227" s="22">
        <f t="shared" si="100"/>
        <v>0</v>
      </c>
      <c r="F227" s="23">
        <f t="shared" si="101"/>
        <v>0</v>
      </c>
      <c r="G227" s="24">
        <f t="shared" si="102"/>
        <v>0</v>
      </c>
      <c r="H227" s="25" t="e">
        <f t="shared" si="103"/>
        <v>#DIV/0!</v>
      </c>
      <c r="I227" s="26" t="e">
        <f t="shared" si="104"/>
        <v>#DIV/0!</v>
      </c>
      <c r="J227" s="20" t="e">
        <f>H227/25</f>
        <v>#DIV/0!</v>
      </c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50"/>
      <c r="Y227" s="51"/>
      <c r="Z227" s="51"/>
      <c r="AA227" s="51"/>
      <c r="AB227" s="51"/>
      <c r="AC227" s="51"/>
      <c r="AD227" s="51"/>
      <c r="AE227" s="51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8"/>
      <c r="AU227" s="28"/>
      <c r="AV227" s="28"/>
      <c r="AW227" s="28"/>
      <c r="AX227" s="28"/>
      <c r="AY227" s="28"/>
      <c r="AZ227" s="28"/>
      <c r="BA227" s="28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</row>
    <row r="228" spans="1:72" s="31" customFormat="1" ht="19.5" customHeight="1">
      <c r="A228" s="35" t="s">
        <v>242</v>
      </c>
      <c r="B228" s="2" t="s">
        <v>240</v>
      </c>
      <c r="C228" s="20">
        <f t="shared" si="99"/>
        <v>1.96</v>
      </c>
      <c r="D228" s="21">
        <v>49</v>
      </c>
      <c r="E228" s="22">
        <f t="shared" si="100"/>
        <v>0</v>
      </c>
      <c r="F228" s="23">
        <f t="shared" si="101"/>
        <v>0</v>
      </c>
      <c r="G228" s="24">
        <f t="shared" si="102"/>
        <v>0</v>
      </c>
      <c r="H228" s="25" t="e">
        <f t="shared" si="103"/>
        <v>#DIV/0!</v>
      </c>
      <c r="I228" s="26" t="e">
        <f t="shared" si="104"/>
        <v>#DIV/0!</v>
      </c>
      <c r="J228" s="20" t="e">
        <f aca="true" t="shared" si="105" ref="J228:J239">H228/25</f>
        <v>#DIV/0!</v>
      </c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50"/>
      <c r="Y228" s="51"/>
      <c r="Z228" s="51"/>
      <c r="AA228" s="51"/>
      <c r="AB228" s="51"/>
      <c r="AC228" s="51"/>
      <c r="AD228" s="51"/>
      <c r="AE228" s="51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8"/>
      <c r="AU228" s="28"/>
      <c r="AV228" s="28"/>
      <c r="AW228" s="28"/>
      <c r="AX228" s="28"/>
      <c r="AY228" s="28"/>
      <c r="AZ228" s="28"/>
      <c r="BA228" s="28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</row>
    <row r="229" spans="1:72" s="31" customFormat="1" ht="19.5" customHeight="1">
      <c r="A229" s="35" t="s">
        <v>243</v>
      </c>
      <c r="B229" s="2" t="s">
        <v>240</v>
      </c>
      <c r="C229" s="20">
        <f t="shared" si="99"/>
        <v>1.8</v>
      </c>
      <c r="D229" s="21">
        <v>45</v>
      </c>
      <c r="E229" s="22">
        <f t="shared" si="100"/>
        <v>0</v>
      </c>
      <c r="F229" s="23">
        <f t="shared" si="101"/>
        <v>0</v>
      </c>
      <c r="G229" s="24">
        <f t="shared" si="102"/>
        <v>0</v>
      </c>
      <c r="H229" s="25" t="e">
        <f t="shared" si="103"/>
        <v>#DIV/0!</v>
      </c>
      <c r="I229" s="26" t="e">
        <f t="shared" si="104"/>
        <v>#DIV/0!</v>
      </c>
      <c r="J229" s="20" t="e">
        <f t="shared" si="105"/>
        <v>#DIV/0!</v>
      </c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50"/>
      <c r="Y229" s="51"/>
      <c r="Z229" s="51"/>
      <c r="AA229" s="51"/>
      <c r="AB229" s="51"/>
      <c r="AC229" s="51"/>
      <c r="AD229" s="51"/>
      <c r="AE229" s="51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8"/>
      <c r="AU229" s="28"/>
      <c r="AV229" s="28"/>
      <c r="AW229" s="28"/>
      <c r="AX229" s="28"/>
      <c r="AY229" s="28"/>
      <c r="AZ229" s="28"/>
      <c r="BA229" s="28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</row>
    <row r="230" spans="1:72" s="31" customFormat="1" ht="19.5" customHeight="1">
      <c r="A230" s="29" t="s">
        <v>244</v>
      </c>
      <c r="B230" s="2" t="s">
        <v>240</v>
      </c>
      <c r="C230" s="20">
        <f t="shared" si="99"/>
        <v>1.68</v>
      </c>
      <c r="D230" s="21">
        <v>42</v>
      </c>
      <c r="E230" s="22">
        <f t="shared" si="100"/>
        <v>0</v>
      </c>
      <c r="F230" s="23">
        <f t="shared" si="101"/>
        <v>0</v>
      </c>
      <c r="G230" s="24">
        <f t="shared" si="102"/>
        <v>0</v>
      </c>
      <c r="H230" s="25" t="e">
        <f t="shared" si="103"/>
        <v>#DIV/0!</v>
      </c>
      <c r="I230" s="26" t="e">
        <f t="shared" si="104"/>
        <v>#DIV/0!</v>
      </c>
      <c r="J230" s="20" t="e">
        <f t="shared" si="105"/>
        <v>#DIV/0!</v>
      </c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50"/>
      <c r="Y230" s="51"/>
      <c r="Z230" s="51"/>
      <c r="AA230" s="51"/>
      <c r="AB230" s="51"/>
      <c r="AC230" s="51"/>
      <c r="AD230" s="51"/>
      <c r="AE230" s="51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8"/>
      <c r="AU230" s="28"/>
      <c r="AV230" s="28"/>
      <c r="AW230" s="28"/>
      <c r="AX230" s="28"/>
      <c r="AY230" s="28"/>
      <c r="AZ230" s="28"/>
      <c r="BA230" s="28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</row>
    <row r="231" spans="1:72" s="31" customFormat="1" ht="19.5" customHeight="1">
      <c r="A231" s="29" t="s">
        <v>245</v>
      </c>
      <c r="B231" s="2" t="s">
        <v>240</v>
      </c>
      <c r="C231" s="20">
        <f t="shared" si="99"/>
        <v>1.6</v>
      </c>
      <c r="D231" s="21">
        <v>40</v>
      </c>
      <c r="E231" s="22">
        <f t="shared" si="100"/>
        <v>0</v>
      </c>
      <c r="F231" s="23">
        <f t="shared" si="101"/>
        <v>0</v>
      </c>
      <c r="G231" s="24">
        <f t="shared" si="102"/>
        <v>0</v>
      </c>
      <c r="H231" s="25" t="e">
        <f t="shared" si="103"/>
        <v>#DIV/0!</v>
      </c>
      <c r="I231" s="26" t="e">
        <f t="shared" si="104"/>
        <v>#DIV/0!</v>
      </c>
      <c r="J231" s="20" t="e">
        <f t="shared" si="105"/>
        <v>#DIV/0!</v>
      </c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50"/>
      <c r="Y231" s="51"/>
      <c r="Z231" s="51"/>
      <c r="AA231" s="51"/>
      <c r="AB231" s="51"/>
      <c r="AC231" s="51"/>
      <c r="AD231" s="51"/>
      <c r="AE231" s="51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8"/>
      <c r="AU231" s="28"/>
      <c r="AV231" s="28"/>
      <c r="AW231" s="28"/>
      <c r="AX231" s="28"/>
      <c r="AY231" s="28"/>
      <c r="AZ231" s="28"/>
      <c r="BA231" s="28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</row>
    <row r="232" spans="1:72" s="31" customFormat="1" ht="19.5" customHeight="1">
      <c r="A232" s="29" t="s">
        <v>246</v>
      </c>
      <c r="B232" s="2" t="s">
        <v>240</v>
      </c>
      <c r="C232" s="20">
        <f t="shared" si="99"/>
        <v>1.44</v>
      </c>
      <c r="D232" s="21">
        <v>36</v>
      </c>
      <c r="E232" s="22">
        <f t="shared" si="100"/>
        <v>0</v>
      </c>
      <c r="F232" s="23">
        <f t="shared" si="101"/>
        <v>0</v>
      </c>
      <c r="G232" s="24">
        <f t="shared" si="102"/>
        <v>0</v>
      </c>
      <c r="H232" s="25" t="e">
        <f t="shared" si="103"/>
        <v>#DIV/0!</v>
      </c>
      <c r="I232" s="26" t="e">
        <f t="shared" si="104"/>
        <v>#DIV/0!</v>
      </c>
      <c r="J232" s="20" t="e">
        <f t="shared" si="105"/>
        <v>#DIV/0!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50"/>
      <c r="Y232" s="51"/>
      <c r="Z232" s="51"/>
      <c r="AA232" s="51"/>
      <c r="AB232" s="51"/>
      <c r="AC232" s="51"/>
      <c r="AD232" s="51"/>
      <c r="AE232" s="51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8"/>
      <c r="AU232" s="28"/>
      <c r="AV232" s="28"/>
      <c r="AW232" s="28"/>
      <c r="AX232" s="28"/>
      <c r="AY232" s="28"/>
      <c r="AZ232" s="28"/>
      <c r="BA232" s="28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</row>
    <row r="233" spans="1:72" s="31" customFormat="1" ht="19.5" customHeight="1">
      <c r="A233" s="35" t="s">
        <v>247</v>
      </c>
      <c r="B233" s="2" t="s">
        <v>240</v>
      </c>
      <c r="C233" s="20">
        <f t="shared" si="99"/>
        <v>1.4</v>
      </c>
      <c r="D233" s="21">
        <v>35</v>
      </c>
      <c r="E233" s="22">
        <f t="shared" si="100"/>
        <v>0</v>
      </c>
      <c r="F233" s="23">
        <f t="shared" si="101"/>
        <v>0</v>
      </c>
      <c r="G233" s="24">
        <f t="shared" si="102"/>
        <v>0</v>
      </c>
      <c r="H233" s="25" t="e">
        <f t="shared" si="103"/>
        <v>#DIV/0!</v>
      </c>
      <c r="I233" s="26" t="e">
        <f t="shared" si="104"/>
        <v>#DIV/0!</v>
      </c>
      <c r="J233" s="20" t="e">
        <f t="shared" si="105"/>
        <v>#DIV/0!</v>
      </c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50"/>
      <c r="Y233" s="51"/>
      <c r="Z233" s="51"/>
      <c r="AA233" s="51"/>
      <c r="AB233" s="51"/>
      <c r="AC233" s="51"/>
      <c r="AD233" s="51"/>
      <c r="AE233" s="51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8"/>
      <c r="AU233" s="28"/>
      <c r="AV233" s="28"/>
      <c r="AW233" s="28"/>
      <c r="AX233" s="28"/>
      <c r="AY233" s="28"/>
      <c r="AZ233" s="28"/>
      <c r="BA233" s="28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</row>
    <row r="234" spans="1:72" s="31" customFormat="1" ht="19.5" customHeight="1">
      <c r="A234" s="29" t="s">
        <v>248</v>
      </c>
      <c r="B234" s="2" t="s">
        <v>240</v>
      </c>
      <c r="C234" s="20">
        <f t="shared" si="99"/>
        <v>1.32</v>
      </c>
      <c r="D234" s="21">
        <v>33</v>
      </c>
      <c r="E234" s="22">
        <f t="shared" si="100"/>
        <v>0</v>
      </c>
      <c r="F234" s="23">
        <f t="shared" si="101"/>
        <v>0</v>
      </c>
      <c r="G234" s="24">
        <f t="shared" si="102"/>
        <v>0</v>
      </c>
      <c r="H234" s="25" t="e">
        <f t="shared" si="103"/>
        <v>#DIV/0!</v>
      </c>
      <c r="I234" s="26" t="e">
        <f t="shared" si="104"/>
        <v>#DIV/0!</v>
      </c>
      <c r="J234" s="20" t="e">
        <f t="shared" si="105"/>
        <v>#DIV/0!</v>
      </c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50"/>
      <c r="Y234" s="51"/>
      <c r="Z234" s="51"/>
      <c r="AA234" s="51"/>
      <c r="AB234" s="51"/>
      <c r="AC234" s="51"/>
      <c r="AD234" s="51"/>
      <c r="AE234" s="51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8"/>
      <c r="AU234" s="28"/>
      <c r="AV234" s="28"/>
      <c r="AW234" s="28"/>
      <c r="AX234" s="28"/>
      <c r="AY234" s="28"/>
      <c r="AZ234" s="28"/>
      <c r="BA234" s="28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</row>
    <row r="235" spans="1:72" s="31" customFormat="1" ht="19.5" customHeight="1">
      <c r="A235" s="35" t="s">
        <v>249</v>
      </c>
      <c r="B235" s="2" t="s">
        <v>240</v>
      </c>
      <c r="C235" s="20">
        <f t="shared" si="99"/>
        <v>1.28</v>
      </c>
      <c r="D235" s="21">
        <v>32</v>
      </c>
      <c r="E235" s="22">
        <f t="shared" si="100"/>
        <v>0</v>
      </c>
      <c r="F235" s="23">
        <f t="shared" si="101"/>
        <v>0</v>
      </c>
      <c r="G235" s="24">
        <f t="shared" si="102"/>
        <v>0</v>
      </c>
      <c r="H235" s="25" t="e">
        <f t="shared" si="103"/>
        <v>#DIV/0!</v>
      </c>
      <c r="I235" s="26" t="e">
        <f t="shared" si="104"/>
        <v>#DIV/0!</v>
      </c>
      <c r="J235" s="20" t="e">
        <f t="shared" si="105"/>
        <v>#DIV/0!</v>
      </c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50"/>
      <c r="Y235" s="51"/>
      <c r="Z235" s="51"/>
      <c r="AA235" s="51"/>
      <c r="AB235" s="51"/>
      <c r="AC235" s="51"/>
      <c r="AD235" s="51"/>
      <c r="AE235" s="51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8"/>
      <c r="AU235" s="28"/>
      <c r="AV235" s="28"/>
      <c r="AW235" s="28"/>
      <c r="AX235" s="28"/>
      <c r="AY235" s="28"/>
      <c r="AZ235" s="28"/>
      <c r="BA235" s="28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</row>
    <row r="236" spans="1:72" s="31" customFormat="1" ht="19.5" customHeight="1">
      <c r="A236" s="35" t="s">
        <v>250</v>
      </c>
      <c r="B236" s="2" t="s">
        <v>240</v>
      </c>
      <c r="C236" s="20">
        <f t="shared" si="99"/>
        <v>1.28</v>
      </c>
      <c r="D236" s="21">
        <v>32</v>
      </c>
      <c r="E236" s="22">
        <f t="shared" si="100"/>
        <v>0</v>
      </c>
      <c r="F236" s="23">
        <f t="shared" si="101"/>
        <v>0</v>
      </c>
      <c r="G236" s="24">
        <f t="shared" si="102"/>
        <v>0</v>
      </c>
      <c r="H236" s="25" t="e">
        <f t="shared" si="103"/>
        <v>#DIV/0!</v>
      </c>
      <c r="I236" s="26" t="e">
        <f t="shared" si="104"/>
        <v>#DIV/0!</v>
      </c>
      <c r="J236" s="20" t="e">
        <f t="shared" si="105"/>
        <v>#DIV/0!</v>
      </c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50"/>
      <c r="Y236" s="51"/>
      <c r="Z236" s="51"/>
      <c r="AA236" s="51"/>
      <c r="AB236" s="51"/>
      <c r="AC236" s="51"/>
      <c r="AD236" s="51"/>
      <c r="AE236" s="51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8"/>
      <c r="AU236" s="28"/>
      <c r="AV236" s="28"/>
      <c r="AW236" s="28"/>
      <c r="AX236" s="28"/>
      <c r="AY236" s="28"/>
      <c r="AZ236" s="28"/>
      <c r="BA236" s="28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</row>
    <row r="237" spans="1:72" s="31" customFormat="1" ht="19.5" customHeight="1">
      <c r="A237" s="29" t="s">
        <v>251</v>
      </c>
      <c r="B237" s="2" t="s">
        <v>240</v>
      </c>
      <c r="C237" s="20">
        <f t="shared" si="99"/>
        <v>1.2</v>
      </c>
      <c r="D237" s="21">
        <v>30</v>
      </c>
      <c r="E237" s="22">
        <f t="shared" si="100"/>
        <v>0</v>
      </c>
      <c r="F237" s="23">
        <f t="shared" si="101"/>
        <v>0</v>
      </c>
      <c r="G237" s="24">
        <f t="shared" si="102"/>
        <v>0</v>
      </c>
      <c r="H237" s="25" t="e">
        <f t="shared" si="103"/>
        <v>#DIV/0!</v>
      </c>
      <c r="I237" s="26" t="e">
        <f t="shared" si="104"/>
        <v>#DIV/0!</v>
      </c>
      <c r="J237" s="20" t="e">
        <f t="shared" si="105"/>
        <v>#DIV/0!</v>
      </c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50"/>
      <c r="Y237" s="51"/>
      <c r="Z237" s="51"/>
      <c r="AA237" s="51"/>
      <c r="AB237" s="51"/>
      <c r="AC237" s="51"/>
      <c r="AD237" s="51"/>
      <c r="AE237" s="51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8"/>
      <c r="AU237" s="28"/>
      <c r="AV237" s="28"/>
      <c r="AW237" s="28"/>
      <c r="AX237" s="28"/>
      <c r="AY237" s="28"/>
      <c r="AZ237" s="28"/>
      <c r="BA237" s="28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</row>
    <row r="238" spans="1:72" s="31" customFormat="1" ht="19.5" customHeight="1">
      <c r="A238" s="29" t="s">
        <v>252</v>
      </c>
      <c r="B238" s="2" t="s">
        <v>240</v>
      </c>
      <c r="C238" s="20">
        <f t="shared" si="99"/>
        <v>1.16</v>
      </c>
      <c r="D238" s="21">
        <v>29</v>
      </c>
      <c r="E238" s="22">
        <f t="shared" si="100"/>
        <v>0</v>
      </c>
      <c r="F238" s="23">
        <f t="shared" si="101"/>
        <v>0</v>
      </c>
      <c r="G238" s="24">
        <f t="shared" si="102"/>
        <v>0</v>
      </c>
      <c r="H238" s="25" t="e">
        <f t="shared" si="103"/>
        <v>#DIV/0!</v>
      </c>
      <c r="I238" s="26" t="e">
        <f t="shared" si="104"/>
        <v>#DIV/0!</v>
      </c>
      <c r="J238" s="20" t="e">
        <f t="shared" si="105"/>
        <v>#DIV/0!</v>
      </c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50"/>
      <c r="Y238" s="51"/>
      <c r="Z238" s="51"/>
      <c r="AA238" s="51"/>
      <c r="AB238" s="51"/>
      <c r="AC238" s="51"/>
      <c r="AD238" s="51"/>
      <c r="AE238" s="51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8"/>
      <c r="AU238" s="28"/>
      <c r="AV238" s="28"/>
      <c r="AW238" s="28"/>
      <c r="AX238" s="28"/>
      <c r="AY238" s="28"/>
      <c r="AZ238" s="28"/>
      <c r="BA238" s="28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</row>
    <row r="239" spans="1:72" s="31" customFormat="1" ht="19.5" customHeight="1">
      <c r="A239" s="35" t="s">
        <v>253</v>
      </c>
      <c r="B239" s="2" t="s">
        <v>240</v>
      </c>
      <c r="C239" s="20">
        <f t="shared" si="99"/>
        <v>1.08</v>
      </c>
      <c r="D239" s="21">
        <v>27</v>
      </c>
      <c r="E239" s="22">
        <f t="shared" si="100"/>
        <v>0</v>
      </c>
      <c r="F239" s="23">
        <f t="shared" si="101"/>
        <v>0</v>
      </c>
      <c r="G239" s="24">
        <f t="shared" si="102"/>
        <v>0</v>
      </c>
      <c r="H239" s="25" t="e">
        <f t="shared" si="103"/>
        <v>#DIV/0!</v>
      </c>
      <c r="I239" s="26" t="e">
        <f t="shared" si="104"/>
        <v>#DIV/0!</v>
      </c>
      <c r="J239" s="20" t="e">
        <f t="shared" si="105"/>
        <v>#DIV/0!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50"/>
      <c r="Y239" s="51"/>
      <c r="Z239" s="51"/>
      <c r="AA239" s="51"/>
      <c r="AB239" s="51"/>
      <c r="AC239" s="51"/>
      <c r="AD239" s="51"/>
      <c r="AE239" s="51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8"/>
      <c r="AU239" s="28"/>
      <c r="AV239" s="28"/>
      <c r="AW239" s="28"/>
      <c r="AX239" s="28"/>
      <c r="AY239" s="28"/>
      <c r="AZ239" s="28"/>
      <c r="BA239" s="28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</row>
    <row r="240" spans="1:72" s="31" customFormat="1" ht="19.5" customHeight="1">
      <c r="A240" s="29" t="s">
        <v>254</v>
      </c>
      <c r="B240" s="2" t="s">
        <v>240</v>
      </c>
      <c r="C240" s="20">
        <f t="shared" si="99"/>
        <v>1.04</v>
      </c>
      <c r="D240" s="21">
        <v>26</v>
      </c>
      <c r="E240" s="22">
        <f t="shared" si="100"/>
        <v>0</v>
      </c>
      <c r="F240" s="23">
        <f t="shared" si="101"/>
        <v>0</v>
      </c>
      <c r="G240" s="24">
        <f t="shared" si="102"/>
        <v>0</v>
      </c>
      <c r="H240" s="25" t="e">
        <f t="shared" si="103"/>
        <v>#DIV/0!</v>
      </c>
      <c r="I240" s="26" t="e">
        <f t="shared" si="104"/>
        <v>#DIV/0!</v>
      </c>
      <c r="J240" s="20" t="e">
        <f>H240/25</f>
        <v>#DIV/0!</v>
      </c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50"/>
      <c r="Y240" s="51"/>
      <c r="Z240" s="51"/>
      <c r="AA240" s="51"/>
      <c r="AB240" s="51"/>
      <c r="AC240" s="51"/>
      <c r="AD240" s="51"/>
      <c r="AE240" s="51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8"/>
      <c r="AU240" s="28"/>
      <c r="AV240" s="28"/>
      <c r="AW240" s="28"/>
      <c r="AX240" s="28"/>
      <c r="AY240" s="28"/>
      <c r="AZ240" s="28"/>
      <c r="BA240" s="28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</row>
    <row r="241" spans="1:72" s="31" customFormat="1" ht="19.5" customHeight="1">
      <c r="A241" s="35" t="s">
        <v>255</v>
      </c>
      <c r="B241" s="2" t="s">
        <v>240</v>
      </c>
      <c r="C241" s="20">
        <f t="shared" si="99"/>
        <v>1.04</v>
      </c>
      <c r="D241" s="21">
        <v>26</v>
      </c>
      <c r="E241" s="22">
        <f t="shared" si="100"/>
        <v>0</v>
      </c>
      <c r="F241" s="23">
        <f t="shared" si="101"/>
        <v>0</v>
      </c>
      <c r="G241" s="24">
        <f t="shared" si="102"/>
        <v>0</v>
      </c>
      <c r="H241" s="25" t="e">
        <f t="shared" si="103"/>
        <v>#DIV/0!</v>
      </c>
      <c r="I241" s="26" t="e">
        <f t="shared" si="104"/>
        <v>#DIV/0!</v>
      </c>
      <c r="J241" s="20" t="e">
        <f aca="true" t="shared" si="106" ref="J241:J246">H241/25</f>
        <v>#DIV/0!</v>
      </c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50"/>
      <c r="Y241" s="51"/>
      <c r="Z241" s="51"/>
      <c r="AA241" s="51"/>
      <c r="AB241" s="51"/>
      <c r="AC241" s="51"/>
      <c r="AD241" s="51"/>
      <c r="AE241" s="51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8"/>
      <c r="AU241" s="28"/>
      <c r="AV241" s="28"/>
      <c r="AW241" s="28"/>
      <c r="AX241" s="28"/>
      <c r="AY241" s="28"/>
      <c r="AZ241" s="28"/>
      <c r="BA241" s="28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</row>
    <row r="242" spans="1:72" s="31" customFormat="1" ht="19.5" customHeight="1">
      <c r="A242" s="29" t="s">
        <v>256</v>
      </c>
      <c r="B242" s="2" t="s">
        <v>240</v>
      </c>
      <c r="C242" s="20">
        <f t="shared" si="99"/>
        <v>0.8</v>
      </c>
      <c r="D242" s="21">
        <v>20</v>
      </c>
      <c r="E242" s="22">
        <f t="shared" si="100"/>
        <v>0</v>
      </c>
      <c r="F242" s="23">
        <f t="shared" si="101"/>
        <v>0</v>
      </c>
      <c r="G242" s="24">
        <f t="shared" si="102"/>
        <v>0</v>
      </c>
      <c r="H242" s="25" t="e">
        <f t="shared" si="103"/>
        <v>#DIV/0!</v>
      </c>
      <c r="I242" s="26" t="e">
        <f t="shared" si="104"/>
        <v>#DIV/0!</v>
      </c>
      <c r="J242" s="20" t="e">
        <f t="shared" si="106"/>
        <v>#DIV/0!</v>
      </c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50"/>
      <c r="Y242" s="51"/>
      <c r="Z242" s="51"/>
      <c r="AA242" s="51"/>
      <c r="AB242" s="51"/>
      <c r="AC242" s="51"/>
      <c r="AD242" s="51"/>
      <c r="AE242" s="51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8"/>
      <c r="AU242" s="28"/>
      <c r="AV242" s="28"/>
      <c r="AW242" s="28"/>
      <c r="AX242" s="28"/>
      <c r="AY242" s="28"/>
      <c r="AZ242" s="28"/>
      <c r="BA242" s="28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</row>
    <row r="243" spans="1:72" s="31" customFormat="1" ht="19.5" customHeight="1">
      <c r="A243" s="35" t="s">
        <v>257</v>
      </c>
      <c r="B243" s="2" t="s">
        <v>240</v>
      </c>
      <c r="C243" s="52">
        <f t="shared" si="99"/>
        <v>0.8</v>
      </c>
      <c r="D243" s="21">
        <v>20</v>
      </c>
      <c r="E243" s="22">
        <f t="shared" si="100"/>
        <v>0</v>
      </c>
      <c r="F243" s="23">
        <f t="shared" si="101"/>
        <v>0</v>
      </c>
      <c r="G243" s="24">
        <f t="shared" si="102"/>
        <v>0</v>
      </c>
      <c r="H243" s="25" t="e">
        <f t="shared" si="103"/>
        <v>#DIV/0!</v>
      </c>
      <c r="I243" s="26" t="e">
        <f t="shared" si="104"/>
        <v>#DIV/0!</v>
      </c>
      <c r="J243" s="20" t="e">
        <f t="shared" si="106"/>
        <v>#DIV/0!</v>
      </c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53"/>
      <c r="Y243" s="51"/>
      <c r="Z243" s="51"/>
      <c r="AA243" s="51"/>
      <c r="AB243" s="51"/>
      <c r="AC243" s="51"/>
      <c r="AD243" s="51"/>
      <c r="AE243" s="51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8"/>
      <c r="AU243" s="28"/>
      <c r="AV243" s="28"/>
      <c r="AW243" s="28"/>
      <c r="AX243" s="28"/>
      <c r="AY243" s="28"/>
      <c r="AZ243" s="28"/>
      <c r="BA243" s="28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</row>
    <row r="244" spans="1:72" s="31" customFormat="1" ht="19.5" customHeight="1">
      <c r="A244" s="29" t="s">
        <v>258</v>
      </c>
      <c r="B244" s="2" t="s">
        <v>240</v>
      </c>
      <c r="C244" s="20">
        <f t="shared" si="99"/>
        <v>0.76</v>
      </c>
      <c r="D244" s="21">
        <v>19</v>
      </c>
      <c r="E244" s="22">
        <f t="shared" si="100"/>
        <v>0</v>
      </c>
      <c r="F244" s="23">
        <f t="shared" si="101"/>
        <v>0</v>
      </c>
      <c r="G244" s="24">
        <f t="shared" si="102"/>
        <v>0</v>
      </c>
      <c r="H244" s="25" t="e">
        <f t="shared" si="103"/>
        <v>#DIV/0!</v>
      </c>
      <c r="I244" s="26" t="e">
        <f t="shared" si="104"/>
        <v>#DIV/0!</v>
      </c>
      <c r="J244" s="20" t="e">
        <f t="shared" si="106"/>
        <v>#DIV/0!</v>
      </c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51"/>
      <c r="Y244" s="51"/>
      <c r="Z244" s="51"/>
      <c r="AA244" s="51"/>
      <c r="AB244" s="51"/>
      <c r="AC244" s="51"/>
      <c r="AD244" s="51"/>
      <c r="AE244" s="51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8"/>
      <c r="AU244" s="28"/>
      <c r="AV244" s="28"/>
      <c r="AW244" s="28"/>
      <c r="AX244" s="28"/>
      <c r="AY244" s="28"/>
      <c r="AZ244" s="28"/>
      <c r="BA244" s="28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</row>
    <row r="245" spans="1:72" s="31" customFormat="1" ht="19.5" customHeight="1">
      <c r="A245" s="35" t="s">
        <v>259</v>
      </c>
      <c r="B245" s="2" t="s">
        <v>240</v>
      </c>
      <c r="C245" s="20">
        <f t="shared" si="99"/>
        <v>0.56</v>
      </c>
      <c r="D245" s="21">
        <v>14</v>
      </c>
      <c r="E245" s="22">
        <f t="shared" si="100"/>
        <v>0</v>
      </c>
      <c r="F245" s="23">
        <f t="shared" si="101"/>
        <v>0</v>
      </c>
      <c r="G245" s="24">
        <f t="shared" si="102"/>
        <v>0</v>
      </c>
      <c r="H245" s="25" t="e">
        <f t="shared" si="103"/>
        <v>#DIV/0!</v>
      </c>
      <c r="I245" s="26" t="e">
        <f t="shared" si="104"/>
        <v>#DIV/0!</v>
      </c>
      <c r="J245" s="20" t="e">
        <f t="shared" si="106"/>
        <v>#DIV/0!</v>
      </c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51"/>
      <c r="Y245" s="51"/>
      <c r="Z245" s="51"/>
      <c r="AA245" s="51"/>
      <c r="AB245" s="51"/>
      <c r="AC245" s="51"/>
      <c r="AD245" s="51"/>
      <c r="AE245" s="51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8"/>
      <c r="AU245" s="28"/>
      <c r="AV245" s="28"/>
      <c r="AW245" s="28"/>
      <c r="AX245" s="28"/>
      <c r="AY245" s="28"/>
      <c r="AZ245" s="28"/>
      <c r="BA245" s="28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</row>
    <row r="246" spans="1:72" s="31" customFormat="1" ht="19.5" customHeight="1">
      <c r="A246" s="29" t="s">
        <v>260</v>
      </c>
      <c r="B246" s="2" t="s">
        <v>240</v>
      </c>
      <c r="C246" s="20">
        <f t="shared" si="99"/>
        <v>0.32</v>
      </c>
      <c r="D246" s="21">
        <v>8</v>
      </c>
      <c r="E246" s="22">
        <f t="shared" si="100"/>
        <v>0</v>
      </c>
      <c r="F246" s="23">
        <f t="shared" si="101"/>
        <v>0</v>
      </c>
      <c r="G246" s="24">
        <f t="shared" si="102"/>
        <v>0</v>
      </c>
      <c r="H246" s="25" t="e">
        <f t="shared" si="103"/>
        <v>#DIV/0!</v>
      </c>
      <c r="I246" s="26" t="e">
        <f t="shared" si="104"/>
        <v>#DIV/0!</v>
      </c>
      <c r="J246" s="20" t="e">
        <f t="shared" si="106"/>
        <v>#DIV/0!</v>
      </c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51"/>
      <c r="Y246" s="51"/>
      <c r="Z246" s="51"/>
      <c r="AA246" s="51"/>
      <c r="AB246" s="51"/>
      <c r="AC246" s="51"/>
      <c r="AD246" s="51"/>
      <c r="AE246" s="51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8"/>
      <c r="AU246" s="28"/>
      <c r="AV246" s="28"/>
      <c r="AW246" s="28"/>
      <c r="AX246" s="28"/>
      <c r="AY246" s="28"/>
      <c r="AZ246" s="28"/>
      <c r="BA246" s="28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</row>
    <row r="247" spans="1:72" s="31" customFormat="1" ht="19.5" customHeight="1">
      <c r="A247" s="29"/>
      <c r="B247" s="2"/>
      <c r="C247" s="20"/>
      <c r="D247" s="21"/>
      <c r="E247" s="22"/>
      <c r="F247" s="23"/>
      <c r="G247" s="24"/>
      <c r="H247" s="25"/>
      <c r="I247" s="26"/>
      <c r="J247" s="20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50"/>
      <c r="Y247" s="51"/>
      <c r="Z247" s="51"/>
      <c r="AA247" s="51"/>
      <c r="AB247" s="51"/>
      <c r="AC247" s="51"/>
      <c r="AD247" s="51"/>
      <c r="AE247" s="51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8"/>
      <c r="AU247" s="28"/>
      <c r="AV247" s="28"/>
      <c r="AW247" s="28"/>
      <c r="AX247" s="28"/>
      <c r="AY247" s="28"/>
      <c r="AZ247" s="28"/>
      <c r="BA247" s="28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</row>
    <row r="248" spans="1:72" s="31" customFormat="1" ht="19.5" customHeight="1">
      <c r="A248" s="29"/>
      <c r="B248" s="2"/>
      <c r="C248" s="20"/>
      <c r="D248" s="21"/>
      <c r="E248" s="22"/>
      <c r="F248" s="23"/>
      <c r="G248" s="24"/>
      <c r="H248" s="25"/>
      <c r="I248" s="26"/>
      <c r="J248" s="20"/>
      <c r="K248" s="27">
        <f aca="true" t="shared" si="107" ref="K248:AJ248">SUM(K226:K246)</f>
        <v>0</v>
      </c>
      <c r="L248" s="27">
        <f t="shared" si="107"/>
        <v>0</v>
      </c>
      <c r="M248" s="27">
        <f t="shared" si="107"/>
        <v>0</v>
      </c>
      <c r="N248" s="27">
        <f t="shared" si="107"/>
        <v>0</v>
      </c>
      <c r="O248" s="27">
        <f t="shared" si="107"/>
        <v>0</v>
      </c>
      <c r="P248" s="27">
        <f t="shared" si="107"/>
        <v>0</v>
      </c>
      <c r="Q248" s="27">
        <f t="shared" si="107"/>
        <v>0</v>
      </c>
      <c r="R248" s="27">
        <f t="shared" si="107"/>
        <v>0</v>
      </c>
      <c r="S248" s="27">
        <f t="shared" si="107"/>
        <v>0</v>
      </c>
      <c r="T248" s="27">
        <f t="shared" si="107"/>
        <v>0</v>
      </c>
      <c r="U248" s="27">
        <f t="shared" si="107"/>
        <v>0</v>
      </c>
      <c r="V248" s="27">
        <f t="shared" si="107"/>
        <v>0</v>
      </c>
      <c r="W248" s="27">
        <f t="shared" si="107"/>
        <v>0</v>
      </c>
      <c r="X248" s="27">
        <f t="shared" si="107"/>
        <v>0</v>
      </c>
      <c r="Y248" s="27">
        <f t="shared" si="107"/>
        <v>0</v>
      </c>
      <c r="Z248" s="27">
        <f t="shared" si="107"/>
        <v>0</v>
      </c>
      <c r="AA248" s="27">
        <f t="shared" si="107"/>
        <v>0</v>
      </c>
      <c r="AB248" s="27">
        <f t="shared" si="107"/>
        <v>0</v>
      </c>
      <c r="AC248" s="27">
        <f t="shared" si="107"/>
        <v>0</v>
      </c>
      <c r="AD248" s="27">
        <f t="shared" si="107"/>
        <v>0</v>
      </c>
      <c r="AE248" s="27">
        <f t="shared" si="107"/>
        <v>0</v>
      </c>
      <c r="AF248" s="27">
        <f t="shared" si="107"/>
        <v>0</v>
      </c>
      <c r="AG248" s="27">
        <f t="shared" si="107"/>
        <v>0</v>
      </c>
      <c r="AH248" s="27">
        <f t="shared" si="107"/>
        <v>0</v>
      </c>
      <c r="AI248" s="27">
        <f t="shared" si="107"/>
        <v>0</v>
      </c>
      <c r="AJ248" s="27">
        <f t="shared" si="107"/>
        <v>0</v>
      </c>
      <c r="AK248" s="27"/>
      <c r="AL248" s="27"/>
      <c r="AM248" s="27"/>
      <c r="AN248" s="27"/>
      <c r="AO248" s="27"/>
      <c r="AP248" s="27"/>
      <c r="AQ248" s="27"/>
      <c r="AR248" s="27"/>
      <c r="AS248" s="27"/>
      <c r="AT248" s="28"/>
      <c r="AU248" s="28"/>
      <c r="AV248" s="28"/>
      <c r="AW248" s="28"/>
      <c r="AX248" s="28"/>
      <c r="AY248" s="28"/>
      <c r="AZ248" s="28"/>
      <c r="BA248" s="28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</row>
    <row r="249" spans="1:72" s="31" customFormat="1" ht="19.5" customHeight="1">
      <c r="A249" s="29"/>
      <c r="B249" s="2"/>
      <c r="C249" s="20"/>
      <c r="D249" s="21"/>
      <c r="E249" s="22"/>
      <c r="F249" s="23"/>
      <c r="G249" s="24"/>
      <c r="H249" s="25"/>
      <c r="I249" s="26"/>
      <c r="J249" s="20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54"/>
      <c r="Y249" s="51"/>
      <c r="Z249" s="51"/>
      <c r="AA249" s="51"/>
      <c r="AB249" s="51"/>
      <c r="AC249" s="51"/>
      <c r="AD249" s="51"/>
      <c r="AE249" s="51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8"/>
      <c r="AU249" s="28"/>
      <c r="AV249" s="28"/>
      <c r="AW249" s="28"/>
      <c r="AX249" s="28"/>
      <c r="AY249" s="28"/>
      <c r="AZ249" s="28"/>
      <c r="BA249" s="28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</row>
    <row r="250" spans="1:72" s="31" customFormat="1" ht="19.5" customHeight="1">
      <c r="A250" s="29"/>
      <c r="B250" s="2"/>
      <c r="C250" s="20"/>
      <c r="D250" s="21"/>
      <c r="E250" s="22"/>
      <c r="F250" s="23"/>
      <c r="G250" s="24"/>
      <c r="H250" s="25"/>
      <c r="I250" s="26"/>
      <c r="J250" s="20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54"/>
      <c r="Y250" s="55"/>
      <c r="Z250" s="55"/>
      <c r="AA250" s="55"/>
      <c r="AB250" s="55"/>
      <c r="AC250" s="55"/>
      <c r="AD250" s="55"/>
      <c r="AE250" s="55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8"/>
      <c r="AU250" s="28"/>
      <c r="AV250" s="28"/>
      <c r="AW250" s="28"/>
      <c r="AX250" s="28"/>
      <c r="AY250" s="28"/>
      <c r="AZ250" s="28"/>
      <c r="BA250" s="28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</row>
    <row r="251" spans="1:72" s="31" customFormat="1" ht="19.5" customHeight="1">
      <c r="A251" s="56"/>
      <c r="B251" s="2"/>
      <c r="C251" s="20"/>
      <c r="D251" s="21"/>
      <c r="E251" s="22"/>
      <c r="F251" s="23"/>
      <c r="G251" s="24"/>
      <c r="H251" s="25"/>
      <c r="I251" s="26"/>
      <c r="J251" s="20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5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8"/>
      <c r="AU251" s="28"/>
      <c r="AV251" s="28"/>
      <c r="AW251" s="28"/>
      <c r="AX251" s="28"/>
      <c r="AY251" s="28"/>
      <c r="AZ251" s="28"/>
      <c r="BA251" s="28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</row>
    <row r="252" spans="1:72" s="31" customFormat="1" ht="19.5" customHeight="1">
      <c r="A252" s="56" t="s">
        <v>261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27">
        <f aca="true" t="shared" si="108" ref="K252:AJ252">COUNT(K2:K15)</f>
        <v>0</v>
      </c>
      <c r="L252" s="27">
        <f t="shared" si="108"/>
        <v>0</v>
      </c>
      <c r="M252" s="27">
        <f t="shared" si="108"/>
        <v>0</v>
      </c>
      <c r="N252" s="27">
        <f t="shared" si="108"/>
        <v>0</v>
      </c>
      <c r="O252" s="27">
        <f t="shared" si="108"/>
        <v>0</v>
      </c>
      <c r="P252" s="27">
        <f t="shared" si="108"/>
        <v>0</v>
      </c>
      <c r="Q252" s="27">
        <f t="shared" si="108"/>
        <v>0</v>
      </c>
      <c r="R252" s="27">
        <f t="shared" si="108"/>
        <v>0</v>
      </c>
      <c r="S252" s="27">
        <f t="shared" si="108"/>
        <v>0</v>
      </c>
      <c r="T252" s="27">
        <f t="shared" si="108"/>
        <v>0</v>
      </c>
      <c r="U252" s="27">
        <f t="shared" si="108"/>
        <v>0</v>
      </c>
      <c r="V252" s="27">
        <f t="shared" si="108"/>
        <v>0</v>
      </c>
      <c r="W252" s="27">
        <f t="shared" si="108"/>
        <v>0</v>
      </c>
      <c r="X252" s="27">
        <f t="shared" si="108"/>
        <v>0</v>
      </c>
      <c r="Y252" s="27">
        <f t="shared" si="108"/>
        <v>0</v>
      </c>
      <c r="Z252" s="27">
        <f t="shared" si="108"/>
        <v>0</v>
      </c>
      <c r="AA252" s="27">
        <f t="shared" si="108"/>
        <v>0</v>
      </c>
      <c r="AB252" s="27">
        <f t="shared" si="108"/>
        <v>0</v>
      </c>
      <c r="AC252" s="27">
        <f t="shared" si="108"/>
        <v>0</v>
      </c>
      <c r="AD252" s="27">
        <f t="shared" si="108"/>
        <v>0</v>
      </c>
      <c r="AE252" s="27">
        <f t="shared" si="108"/>
        <v>0</v>
      </c>
      <c r="AF252" s="27">
        <f t="shared" si="108"/>
        <v>0</v>
      </c>
      <c r="AG252" s="27">
        <f t="shared" si="108"/>
        <v>0</v>
      </c>
      <c r="AH252" s="27">
        <f t="shared" si="108"/>
        <v>0</v>
      </c>
      <c r="AI252" s="27">
        <f t="shared" si="108"/>
        <v>0</v>
      </c>
      <c r="AJ252" s="27">
        <f t="shared" si="108"/>
        <v>0</v>
      </c>
      <c r="AK252" s="27">
        <f aca="true" t="shared" si="109" ref="AK252:AK264">SUM(K252:AJ252)</f>
        <v>0</v>
      </c>
      <c r="AL252" s="27"/>
      <c r="AM252" s="27"/>
      <c r="AN252" s="27"/>
      <c r="AO252" s="27"/>
      <c r="AP252" s="27"/>
      <c r="AQ252" s="59"/>
      <c r="AR252" s="59"/>
      <c r="AS252" s="59"/>
      <c r="AT252" s="60"/>
      <c r="AU252" s="60"/>
      <c r="AV252" s="60"/>
      <c r="AW252" s="60"/>
      <c r="AX252" s="60"/>
      <c r="AY252" s="60"/>
      <c r="AZ252" s="60"/>
      <c r="BA252" s="6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</row>
    <row r="253" spans="1:72" s="31" customFormat="1" ht="19.5" customHeight="1">
      <c r="A253" s="56" t="s">
        <v>262</v>
      </c>
      <c r="B253" s="58"/>
      <c r="C253" s="58"/>
      <c r="D253" s="58"/>
      <c r="E253" s="58"/>
      <c r="F253" s="58"/>
      <c r="G253" s="58"/>
      <c r="H253" s="58"/>
      <c r="I253" s="58"/>
      <c r="J253" s="58"/>
      <c r="K253" s="27">
        <f>COUNT(K19:K35)</f>
        <v>0</v>
      </c>
      <c r="L253" s="27">
        <f>COUNT(K19:K35)</f>
        <v>0</v>
      </c>
      <c r="M253" s="27">
        <f aca="true" t="shared" si="110" ref="M253:AJ253">COUNT(M19:M35)</f>
        <v>0</v>
      </c>
      <c r="N253" s="27">
        <f t="shared" si="110"/>
        <v>0</v>
      </c>
      <c r="O253" s="27">
        <f t="shared" si="110"/>
        <v>0</v>
      </c>
      <c r="P253" s="27">
        <f t="shared" si="110"/>
        <v>0</v>
      </c>
      <c r="Q253" s="27">
        <f t="shared" si="110"/>
        <v>0</v>
      </c>
      <c r="R253" s="27">
        <f t="shared" si="110"/>
        <v>0</v>
      </c>
      <c r="S253" s="27">
        <f t="shared" si="110"/>
        <v>0</v>
      </c>
      <c r="T253" s="27">
        <f t="shared" si="110"/>
        <v>0</v>
      </c>
      <c r="U253" s="27">
        <f t="shared" si="110"/>
        <v>0</v>
      </c>
      <c r="V253" s="27">
        <f t="shared" si="110"/>
        <v>0</v>
      </c>
      <c r="W253" s="27">
        <f t="shared" si="110"/>
        <v>0</v>
      </c>
      <c r="X253" s="27">
        <f t="shared" si="110"/>
        <v>0</v>
      </c>
      <c r="Y253" s="27">
        <f t="shared" si="110"/>
        <v>0</v>
      </c>
      <c r="Z253" s="27">
        <f t="shared" si="110"/>
        <v>0</v>
      </c>
      <c r="AA253" s="27">
        <f t="shared" si="110"/>
        <v>0</v>
      </c>
      <c r="AB253" s="27">
        <f t="shared" si="110"/>
        <v>0</v>
      </c>
      <c r="AC253" s="27">
        <f t="shared" si="110"/>
        <v>0</v>
      </c>
      <c r="AD253" s="27">
        <f t="shared" si="110"/>
        <v>0</v>
      </c>
      <c r="AE253" s="27">
        <f t="shared" si="110"/>
        <v>0</v>
      </c>
      <c r="AF253" s="27">
        <f t="shared" si="110"/>
        <v>0</v>
      </c>
      <c r="AG253" s="27">
        <f t="shared" si="110"/>
        <v>0</v>
      </c>
      <c r="AH253" s="27">
        <f t="shared" si="110"/>
        <v>0</v>
      </c>
      <c r="AI253" s="27">
        <f t="shared" si="110"/>
        <v>0</v>
      </c>
      <c r="AJ253" s="27">
        <f t="shared" si="110"/>
        <v>0</v>
      </c>
      <c r="AK253" s="27">
        <f t="shared" si="109"/>
        <v>0</v>
      </c>
      <c r="AL253" s="27"/>
      <c r="AM253" s="27"/>
      <c r="AN253" s="59"/>
      <c r="AO253" s="59"/>
      <c r="AP253" s="59"/>
      <c r="AQ253" s="59"/>
      <c r="AR253" s="59"/>
      <c r="AS253" s="59"/>
      <c r="AT253" s="60"/>
      <c r="AU253" s="60"/>
      <c r="AV253" s="60"/>
      <c r="AW253" s="60"/>
      <c r="AX253" s="60"/>
      <c r="AY253" s="60"/>
      <c r="AZ253" s="60"/>
      <c r="BA253" s="6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</row>
    <row r="254" spans="1:72" s="31" customFormat="1" ht="19.5" customHeight="1">
      <c r="A254" s="56" t="s">
        <v>263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27">
        <f aca="true" t="shared" si="111" ref="K254:AJ254">COUNT(K40:K56)</f>
        <v>0</v>
      </c>
      <c r="L254" s="27">
        <f t="shared" si="111"/>
        <v>0</v>
      </c>
      <c r="M254" s="27">
        <f t="shared" si="111"/>
        <v>0</v>
      </c>
      <c r="N254" s="27">
        <f t="shared" si="111"/>
        <v>0</v>
      </c>
      <c r="O254" s="27">
        <f t="shared" si="111"/>
        <v>0</v>
      </c>
      <c r="P254" s="27">
        <f t="shared" si="111"/>
        <v>0</v>
      </c>
      <c r="Q254" s="27">
        <f t="shared" si="111"/>
        <v>0</v>
      </c>
      <c r="R254" s="27">
        <f t="shared" si="111"/>
        <v>0</v>
      </c>
      <c r="S254" s="27">
        <f t="shared" si="111"/>
        <v>0</v>
      </c>
      <c r="T254" s="27">
        <f t="shared" si="111"/>
        <v>0</v>
      </c>
      <c r="U254" s="27">
        <f t="shared" si="111"/>
        <v>0</v>
      </c>
      <c r="V254" s="27">
        <f t="shared" si="111"/>
        <v>0</v>
      </c>
      <c r="W254" s="27">
        <f t="shared" si="111"/>
        <v>0</v>
      </c>
      <c r="X254" s="27">
        <f t="shared" si="111"/>
        <v>0</v>
      </c>
      <c r="Y254" s="27">
        <f t="shared" si="111"/>
        <v>0</v>
      </c>
      <c r="Z254" s="61">
        <f t="shared" si="111"/>
        <v>0</v>
      </c>
      <c r="AA254" s="27">
        <f t="shared" si="111"/>
        <v>0</v>
      </c>
      <c r="AB254" s="27">
        <f t="shared" si="111"/>
        <v>0</v>
      </c>
      <c r="AC254" s="27">
        <f t="shared" si="111"/>
        <v>0</v>
      </c>
      <c r="AD254" s="27">
        <f t="shared" si="111"/>
        <v>0</v>
      </c>
      <c r="AE254" s="27">
        <f t="shared" si="111"/>
        <v>0</v>
      </c>
      <c r="AF254" s="27">
        <f t="shared" si="111"/>
        <v>0</v>
      </c>
      <c r="AG254" s="27">
        <f t="shared" si="111"/>
        <v>0</v>
      </c>
      <c r="AH254" s="27">
        <f t="shared" si="111"/>
        <v>0</v>
      </c>
      <c r="AI254" s="27">
        <f t="shared" si="111"/>
        <v>0</v>
      </c>
      <c r="AJ254" s="62">
        <f t="shared" si="111"/>
        <v>0</v>
      </c>
      <c r="AK254" s="27">
        <f t="shared" si="109"/>
        <v>0</v>
      </c>
      <c r="AL254" s="27"/>
      <c r="AM254" s="27"/>
      <c r="AN254" s="59"/>
      <c r="AO254" s="59"/>
      <c r="AP254" s="59"/>
      <c r="AQ254" s="59"/>
      <c r="AR254" s="59"/>
      <c r="AS254" s="59"/>
      <c r="AT254" s="60"/>
      <c r="AU254" s="60"/>
      <c r="AV254" s="60"/>
      <c r="AW254" s="60"/>
      <c r="AX254" s="60"/>
      <c r="AY254" s="60"/>
      <c r="AZ254" s="60"/>
      <c r="BA254" s="6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</row>
    <row r="255" spans="1:72" s="31" customFormat="1" ht="19.5" customHeight="1">
      <c r="A255" s="56" t="s">
        <v>264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27">
        <f>COUNT(K61:K80)</f>
        <v>0</v>
      </c>
      <c r="L255" s="27">
        <f>COUNT(L61:L80)</f>
        <v>0</v>
      </c>
      <c r="M255" s="27">
        <f aca="true" t="shared" si="112" ref="M255:AJ255">COUNT(M61:M81)</f>
        <v>0</v>
      </c>
      <c r="N255" s="27">
        <f t="shared" si="112"/>
        <v>0</v>
      </c>
      <c r="O255" s="27">
        <f t="shared" si="112"/>
        <v>0</v>
      </c>
      <c r="P255" s="27">
        <f t="shared" si="112"/>
        <v>0</v>
      </c>
      <c r="Q255" s="27">
        <f t="shared" si="112"/>
        <v>0</v>
      </c>
      <c r="R255" s="27">
        <f t="shared" si="112"/>
        <v>0</v>
      </c>
      <c r="S255" s="27">
        <f t="shared" si="112"/>
        <v>0</v>
      </c>
      <c r="T255" s="27">
        <f t="shared" si="112"/>
        <v>0</v>
      </c>
      <c r="U255" s="27">
        <f t="shared" si="112"/>
        <v>0</v>
      </c>
      <c r="V255" s="27">
        <f t="shared" si="112"/>
        <v>0</v>
      </c>
      <c r="W255" s="27">
        <f t="shared" si="112"/>
        <v>0</v>
      </c>
      <c r="X255" s="27">
        <f t="shared" si="112"/>
        <v>0</v>
      </c>
      <c r="Y255" s="27">
        <f t="shared" si="112"/>
        <v>0</v>
      </c>
      <c r="Z255" s="27">
        <f t="shared" si="112"/>
        <v>0</v>
      </c>
      <c r="AA255" s="27">
        <f t="shared" si="112"/>
        <v>0</v>
      </c>
      <c r="AB255" s="27">
        <f t="shared" si="112"/>
        <v>0</v>
      </c>
      <c r="AC255" s="27">
        <f t="shared" si="112"/>
        <v>0</v>
      </c>
      <c r="AD255" s="27">
        <f t="shared" si="112"/>
        <v>0</v>
      </c>
      <c r="AE255" s="27">
        <f t="shared" si="112"/>
        <v>0</v>
      </c>
      <c r="AF255" s="27">
        <f t="shared" si="112"/>
        <v>0</v>
      </c>
      <c r="AG255" s="27">
        <f t="shared" si="112"/>
        <v>0</v>
      </c>
      <c r="AH255" s="27">
        <f t="shared" si="112"/>
        <v>0</v>
      </c>
      <c r="AI255" s="27">
        <f t="shared" si="112"/>
        <v>0</v>
      </c>
      <c r="AJ255" s="27">
        <f t="shared" si="112"/>
        <v>0</v>
      </c>
      <c r="AK255" s="27">
        <f t="shared" si="109"/>
        <v>0</v>
      </c>
      <c r="AL255" s="27"/>
      <c r="AM255" s="27"/>
      <c r="AN255" s="59"/>
      <c r="AO255" s="59"/>
      <c r="AP255" s="59"/>
      <c r="AQ255" s="59"/>
      <c r="AR255" s="59"/>
      <c r="AS255" s="59"/>
      <c r="AT255" s="60"/>
      <c r="AU255" s="60"/>
      <c r="AV255" s="60"/>
      <c r="AW255" s="60"/>
      <c r="AX255" s="60"/>
      <c r="AY255" s="60"/>
      <c r="AZ255" s="60"/>
      <c r="BA255" s="6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</row>
    <row r="256" spans="1:72" s="31" customFormat="1" ht="19.5" customHeight="1">
      <c r="A256" s="56" t="s">
        <v>124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27">
        <f>COUNT(K85:K99)</f>
        <v>0</v>
      </c>
      <c r="L256" s="27">
        <f>COUNT(L85:L99)</f>
        <v>0</v>
      </c>
      <c r="M256" s="27">
        <f>COUNT(M85:M100)</f>
        <v>0</v>
      </c>
      <c r="N256" s="27">
        <f>COUNT(N85:N99)</f>
        <v>0</v>
      </c>
      <c r="O256" s="27">
        <f>COUNT(O85:O99)</f>
        <v>0</v>
      </c>
      <c r="P256" s="27">
        <f>COUNT(P85:P100)</f>
        <v>0</v>
      </c>
      <c r="Q256" s="27">
        <f>COUNT(Q85:Q99)</f>
        <v>0</v>
      </c>
      <c r="R256" s="27">
        <f aca="true" t="shared" si="113" ref="R256:AJ256">COUNT(R85:R100)</f>
        <v>0</v>
      </c>
      <c r="S256" s="27">
        <f t="shared" si="113"/>
        <v>0</v>
      </c>
      <c r="T256" s="27">
        <f t="shared" si="113"/>
        <v>0</v>
      </c>
      <c r="U256" s="27">
        <f t="shared" si="113"/>
        <v>0</v>
      </c>
      <c r="V256" s="27">
        <f t="shared" si="113"/>
        <v>0</v>
      </c>
      <c r="W256" s="27">
        <f t="shared" si="113"/>
        <v>0</v>
      </c>
      <c r="X256" s="27">
        <f t="shared" si="113"/>
        <v>0</v>
      </c>
      <c r="Y256" s="27">
        <f t="shared" si="113"/>
        <v>0</v>
      </c>
      <c r="Z256" s="27">
        <f t="shared" si="113"/>
        <v>0</v>
      </c>
      <c r="AA256" s="27">
        <f t="shared" si="113"/>
        <v>0</v>
      </c>
      <c r="AB256" s="27">
        <f t="shared" si="113"/>
        <v>0</v>
      </c>
      <c r="AC256" s="27">
        <f t="shared" si="113"/>
        <v>0</v>
      </c>
      <c r="AD256" s="27">
        <f t="shared" si="113"/>
        <v>0</v>
      </c>
      <c r="AE256" s="27">
        <f t="shared" si="113"/>
        <v>0</v>
      </c>
      <c r="AF256" s="27">
        <f t="shared" si="113"/>
        <v>0</v>
      </c>
      <c r="AG256" s="27">
        <f t="shared" si="113"/>
        <v>0</v>
      </c>
      <c r="AH256" s="27">
        <f t="shared" si="113"/>
        <v>0</v>
      </c>
      <c r="AI256" s="27">
        <f t="shared" si="113"/>
        <v>0</v>
      </c>
      <c r="AJ256" s="27">
        <f t="shared" si="113"/>
        <v>0</v>
      </c>
      <c r="AK256" s="27">
        <f t="shared" si="109"/>
        <v>0</v>
      </c>
      <c r="AL256" s="27"/>
      <c r="AM256" s="27"/>
      <c r="AN256" s="59"/>
      <c r="AO256" s="59"/>
      <c r="AP256" s="59"/>
      <c r="AQ256" s="59"/>
      <c r="AR256" s="59"/>
      <c r="AS256" s="59"/>
      <c r="AT256" s="60"/>
      <c r="AU256" s="60"/>
      <c r="AV256" s="60"/>
      <c r="AW256" s="60"/>
      <c r="AX256" s="60"/>
      <c r="AY256" s="60"/>
      <c r="AZ256" s="60"/>
      <c r="BA256" s="6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</row>
    <row r="257" spans="1:72" s="31" customFormat="1" ht="19.5" customHeight="1">
      <c r="A257" s="56" t="s">
        <v>140</v>
      </c>
      <c r="B257" s="58"/>
      <c r="C257" s="58"/>
      <c r="D257" s="58"/>
      <c r="E257" s="58"/>
      <c r="F257" s="58"/>
      <c r="G257" s="58"/>
      <c r="H257" s="58"/>
      <c r="I257" s="58"/>
      <c r="J257" s="58"/>
      <c r="K257" s="27">
        <f>COUNT(K105:K117)</f>
        <v>0</v>
      </c>
      <c r="L257" s="27">
        <f>COUNT(L105:L117)</f>
        <v>0</v>
      </c>
      <c r="M257" s="27">
        <f>COUNT(M105:M117)</f>
        <v>0</v>
      </c>
      <c r="N257" s="27">
        <f>COUNT(N105:N117)</f>
        <v>0</v>
      </c>
      <c r="O257" s="27">
        <f>COUNT(O105:O117)</f>
        <v>0</v>
      </c>
      <c r="P257" s="27">
        <f>COUNT(P105:P118)</f>
        <v>0</v>
      </c>
      <c r="Q257" s="27">
        <f>COUNT(Q105:Q117)</f>
        <v>0</v>
      </c>
      <c r="R257" s="27">
        <f>COUNT(R105:R117)</f>
        <v>0</v>
      </c>
      <c r="S257" s="27">
        <f>COUNT(S105:S117)</f>
        <v>0</v>
      </c>
      <c r="T257" s="27">
        <f>COUNT(T105:T118)</f>
        <v>0</v>
      </c>
      <c r="U257" s="27">
        <f>COUNT(U105:U117)</f>
        <v>0</v>
      </c>
      <c r="V257" s="27">
        <f aca="true" t="shared" si="114" ref="V257:AJ257">COUNT(V105:V118)</f>
        <v>0</v>
      </c>
      <c r="W257" s="27">
        <f t="shared" si="114"/>
        <v>0</v>
      </c>
      <c r="X257" s="27">
        <f t="shared" si="114"/>
        <v>0</v>
      </c>
      <c r="Y257" s="27">
        <f t="shared" si="114"/>
        <v>0</v>
      </c>
      <c r="Z257" s="27">
        <f t="shared" si="114"/>
        <v>0</v>
      </c>
      <c r="AA257" s="27">
        <f t="shared" si="114"/>
        <v>0</v>
      </c>
      <c r="AB257" s="27">
        <f t="shared" si="114"/>
        <v>0</v>
      </c>
      <c r="AC257" s="27">
        <f t="shared" si="114"/>
        <v>0</v>
      </c>
      <c r="AD257" s="27">
        <f t="shared" si="114"/>
        <v>0</v>
      </c>
      <c r="AE257" s="27">
        <f t="shared" si="114"/>
        <v>0</v>
      </c>
      <c r="AF257" s="27">
        <f t="shared" si="114"/>
        <v>0</v>
      </c>
      <c r="AG257" s="27">
        <f t="shared" si="114"/>
        <v>0</v>
      </c>
      <c r="AH257" s="27">
        <f t="shared" si="114"/>
        <v>0</v>
      </c>
      <c r="AI257" s="27">
        <f t="shared" si="114"/>
        <v>0</v>
      </c>
      <c r="AJ257" s="27">
        <f t="shared" si="114"/>
        <v>0</v>
      </c>
      <c r="AK257" s="27">
        <f t="shared" si="109"/>
        <v>0</v>
      </c>
      <c r="AL257" s="27"/>
      <c r="AM257" s="27"/>
      <c r="AN257" s="59"/>
      <c r="AO257" s="59"/>
      <c r="AP257" s="59"/>
      <c r="AQ257" s="59"/>
      <c r="AR257" s="59"/>
      <c r="AS257" s="59"/>
      <c r="AT257" s="60"/>
      <c r="AU257" s="60"/>
      <c r="AV257" s="60"/>
      <c r="AW257" s="60"/>
      <c r="AX257" s="60"/>
      <c r="AY257" s="60"/>
      <c r="AZ257" s="60"/>
      <c r="BA257" s="6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</row>
    <row r="258" spans="1:72" s="31" customFormat="1" ht="19.5" customHeight="1">
      <c r="A258" s="56" t="s">
        <v>154</v>
      </c>
      <c r="B258" s="58"/>
      <c r="C258" s="58"/>
      <c r="D258" s="58"/>
      <c r="E258" s="58"/>
      <c r="F258" s="58"/>
      <c r="G258" s="58"/>
      <c r="H258" s="58"/>
      <c r="I258" s="58"/>
      <c r="J258" s="58"/>
      <c r="K258" s="27">
        <f aca="true" t="shared" si="115" ref="K258:AJ258">COUNT(K123:K132)</f>
        <v>0</v>
      </c>
      <c r="L258" s="27">
        <f t="shared" si="115"/>
        <v>0</v>
      </c>
      <c r="M258" s="27">
        <f t="shared" si="115"/>
        <v>0</v>
      </c>
      <c r="N258" s="27">
        <f t="shared" si="115"/>
        <v>0</v>
      </c>
      <c r="O258" s="27">
        <f t="shared" si="115"/>
        <v>0</v>
      </c>
      <c r="P258" s="27">
        <f t="shared" si="115"/>
        <v>0</v>
      </c>
      <c r="Q258" s="27">
        <f t="shared" si="115"/>
        <v>0</v>
      </c>
      <c r="R258" s="27">
        <f t="shared" si="115"/>
        <v>0</v>
      </c>
      <c r="S258" s="27">
        <f t="shared" si="115"/>
        <v>0</v>
      </c>
      <c r="T258" s="27">
        <f t="shared" si="115"/>
        <v>0</v>
      </c>
      <c r="U258" s="27">
        <f t="shared" si="115"/>
        <v>0</v>
      </c>
      <c r="V258" s="27">
        <f t="shared" si="115"/>
        <v>0</v>
      </c>
      <c r="W258" s="27">
        <f t="shared" si="115"/>
        <v>0</v>
      </c>
      <c r="X258" s="27">
        <f t="shared" si="115"/>
        <v>0</v>
      </c>
      <c r="Y258" s="27">
        <f t="shared" si="115"/>
        <v>0</v>
      </c>
      <c r="Z258" s="27">
        <f t="shared" si="115"/>
        <v>0</v>
      </c>
      <c r="AA258" s="27">
        <f t="shared" si="115"/>
        <v>0</v>
      </c>
      <c r="AB258" s="27">
        <f t="shared" si="115"/>
        <v>0</v>
      </c>
      <c r="AC258" s="27">
        <f t="shared" si="115"/>
        <v>0</v>
      </c>
      <c r="AD258" s="27">
        <f t="shared" si="115"/>
        <v>0</v>
      </c>
      <c r="AE258" s="27">
        <f t="shared" si="115"/>
        <v>0</v>
      </c>
      <c r="AF258" s="27">
        <f t="shared" si="115"/>
        <v>0</v>
      </c>
      <c r="AG258" s="27">
        <f t="shared" si="115"/>
        <v>0</v>
      </c>
      <c r="AH258" s="27">
        <f t="shared" si="115"/>
        <v>0</v>
      </c>
      <c r="AI258" s="27">
        <f t="shared" si="115"/>
        <v>0</v>
      </c>
      <c r="AJ258" s="27">
        <f t="shared" si="115"/>
        <v>0</v>
      </c>
      <c r="AK258" s="27">
        <f t="shared" si="109"/>
        <v>0</v>
      </c>
      <c r="AL258" s="27"/>
      <c r="AM258" s="27"/>
      <c r="AN258" s="59"/>
      <c r="AO258" s="59"/>
      <c r="AP258" s="59"/>
      <c r="AQ258" s="59"/>
      <c r="AR258" s="59"/>
      <c r="AS258" s="59"/>
      <c r="AT258" s="60"/>
      <c r="AU258" s="60"/>
      <c r="AV258" s="60"/>
      <c r="AW258" s="60"/>
      <c r="AX258" s="60"/>
      <c r="AY258" s="60"/>
      <c r="AZ258" s="60"/>
      <c r="BA258" s="6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</row>
    <row r="259" spans="1:72" s="31" customFormat="1" ht="19.5" customHeight="1">
      <c r="A259" s="56" t="s">
        <v>165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27">
        <f aca="true" t="shared" si="116" ref="K259:AJ259">COUNT(K136:K144)</f>
        <v>0</v>
      </c>
      <c r="L259" s="27">
        <f t="shared" si="116"/>
        <v>0</v>
      </c>
      <c r="M259" s="27">
        <f t="shared" si="116"/>
        <v>0</v>
      </c>
      <c r="N259" s="27">
        <f t="shared" si="116"/>
        <v>0</v>
      </c>
      <c r="O259" s="27">
        <f t="shared" si="116"/>
        <v>0</v>
      </c>
      <c r="P259" s="27">
        <f t="shared" si="116"/>
        <v>0</v>
      </c>
      <c r="Q259" s="27">
        <f t="shared" si="116"/>
        <v>0</v>
      </c>
      <c r="R259" s="27">
        <f t="shared" si="116"/>
        <v>0</v>
      </c>
      <c r="S259" s="27">
        <f t="shared" si="116"/>
        <v>0</v>
      </c>
      <c r="T259" s="27">
        <f t="shared" si="116"/>
        <v>0</v>
      </c>
      <c r="U259" s="27">
        <f t="shared" si="116"/>
        <v>0</v>
      </c>
      <c r="V259" s="27">
        <f t="shared" si="116"/>
        <v>0</v>
      </c>
      <c r="W259" s="27">
        <f t="shared" si="116"/>
        <v>0</v>
      </c>
      <c r="X259" s="27">
        <f t="shared" si="116"/>
        <v>0</v>
      </c>
      <c r="Y259" s="27">
        <f t="shared" si="116"/>
        <v>0</v>
      </c>
      <c r="Z259" s="27">
        <f t="shared" si="116"/>
        <v>0</v>
      </c>
      <c r="AA259" s="27">
        <f t="shared" si="116"/>
        <v>0</v>
      </c>
      <c r="AB259" s="27">
        <f t="shared" si="116"/>
        <v>0</v>
      </c>
      <c r="AC259" s="27">
        <f t="shared" si="116"/>
        <v>0</v>
      </c>
      <c r="AD259" s="27">
        <f t="shared" si="116"/>
        <v>0</v>
      </c>
      <c r="AE259" s="27">
        <f t="shared" si="116"/>
        <v>0</v>
      </c>
      <c r="AF259" s="27">
        <f t="shared" si="116"/>
        <v>0</v>
      </c>
      <c r="AG259" s="27">
        <f t="shared" si="116"/>
        <v>0</v>
      </c>
      <c r="AH259" s="27">
        <f t="shared" si="116"/>
        <v>0</v>
      </c>
      <c r="AI259" s="27">
        <f t="shared" si="116"/>
        <v>0</v>
      </c>
      <c r="AJ259" s="27">
        <f t="shared" si="116"/>
        <v>0</v>
      </c>
      <c r="AK259" s="27">
        <f t="shared" si="109"/>
        <v>0</v>
      </c>
      <c r="AL259" s="27"/>
      <c r="AM259" s="27"/>
      <c r="AN259" s="59"/>
      <c r="AO259" s="59"/>
      <c r="AP259" s="59"/>
      <c r="AQ259" s="59"/>
      <c r="AR259" s="59"/>
      <c r="AS259" s="59"/>
      <c r="AT259" s="60"/>
      <c r="AU259" s="60"/>
      <c r="AV259" s="60"/>
      <c r="AW259" s="60"/>
      <c r="AX259" s="60"/>
      <c r="AY259" s="60"/>
      <c r="AZ259" s="60"/>
      <c r="BA259" s="6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</row>
    <row r="260" spans="1:72" s="31" customFormat="1" ht="19.5" customHeight="1">
      <c r="A260" s="56" t="s">
        <v>265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27">
        <f aca="true" t="shared" si="117" ref="K260:AJ260">COUNT(K149:K166)</f>
        <v>0</v>
      </c>
      <c r="L260" s="27">
        <f t="shared" si="117"/>
        <v>0</v>
      </c>
      <c r="M260" s="27">
        <f t="shared" si="117"/>
        <v>0</v>
      </c>
      <c r="N260" s="27">
        <f t="shared" si="117"/>
        <v>0</v>
      </c>
      <c r="O260" s="27">
        <f t="shared" si="117"/>
        <v>0</v>
      </c>
      <c r="P260" s="27">
        <f t="shared" si="117"/>
        <v>0</v>
      </c>
      <c r="Q260" s="27">
        <f t="shared" si="117"/>
        <v>0</v>
      </c>
      <c r="R260" s="27">
        <f t="shared" si="117"/>
        <v>0</v>
      </c>
      <c r="S260" s="27">
        <f t="shared" si="117"/>
        <v>0</v>
      </c>
      <c r="T260" s="27">
        <f t="shared" si="117"/>
        <v>0</v>
      </c>
      <c r="U260" s="27">
        <f t="shared" si="117"/>
        <v>0</v>
      </c>
      <c r="V260" s="27">
        <f t="shared" si="117"/>
        <v>0</v>
      </c>
      <c r="W260" s="27">
        <f t="shared" si="117"/>
        <v>0</v>
      </c>
      <c r="X260" s="27">
        <f t="shared" si="117"/>
        <v>0</v>
      </c>
      <c r="Y260" s="27">
        <f t="shared" si="117"/>
        <v>0</v>
      </c>
      <c r="Z260" s="27">
        <f t="shared" si="117"/>
        <v>0</v>
      </c>
      <c r="AA260" s="27">
        <f t="shared" si="117"/>
        <v>0</v>
      </c>
      <c r="AB260" s="27">
        <f t="shared" si="117"/>
        <v>0</v>
      </c>
      <c r="AC260" s="27">
        <f t="shared" si="117"/>
        <v>0</v>
      </c>
      <c r="AD260" s="27">
        <f t="shared" si="117"/>
        <v>0</v>
      </c>
      <c r="AE260" s="27">
        <f t="shared" si="117"/>
        <v>0</v>
      </c>
      <c r="AF260" s="27">
        <f t="shared" si="117"/>
        <v>0</v>
      </c>
      <c r="AG260" s="27">
        <f t="shared" si="117"/>
        <v>0</v>
      </c>
      <c r="AH260" s="27">
        <f t="shared" si="117"/>
        <v>0</v>
      </c>
      <c r="AI260" s="27">
        <f t="shared" si="117"/>
        <v>0</v>
      </c>
      <c r="AJ260" s="27">
        <f t="shared" si="117"/>
        <v>0</v>
      </c>
      <c r="AK260" s="27">
        <f t="shared" si="109"/>
        <v>0</v>
      </c>
      <c r="AL260" s="27"/>
      <c r="AM260" s="27"/>
      <c r="AN260" s="59"/>
      <c r="AO260" s="59"/>
      <c r="AP260" s="59"/>
      <c r="AQ260" s="59"/>
      <c r="AR260" s="59"/>
      <c r="AS260" s="59"/>
      <c r="AT260" s="60"/>
      <c r="AU260" s="60"/>
      <c r="AV260" s="60"/>
      <c r="AW260" s="60"/>
      <c r="AX260" s="60"/>
      <c r="AY260" s="60"/>
      <c r="AZ260" s="60"/>
      <c r="BA260" s="6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</row>
    <row r="261" spans="1:72" s="31" customFormat="1" ht="19.5" customHeight="1">
      <c r="A261" s="56" t="s">
        <v>193</v>
      </c>
      <c r="B261" s="58"/>
      <c r="C261" s="58"/>
      <c r="D261" s="58"/>
      <c r="E261" s="58"/>
      <c r="F261" s="58"/>
      <c r="G261" s="58"/>
      <c r="H261" s="58"/>
      <c r="I261" s="58"/>
      <c r="J261" s="58"/>
      <c r="K261" s="27">
        <f aca="true" t="shared" si="118" ref="K261:AJ261">COUNT(K171:K184)</f>
        <v>0</v>
      </c>
      <c r="L261" s="27">
        <f t="shared" si="118"/>
        <v>0</v>
      </c>
      <c r="M261" s="27">
        <f t="shared" si="118"/>
        <v>0</v>
      </c>
      <c r="N261" s="27">
        <f t="shared" si="118"/>
        <v>0</v>
      </c>
      <c r="O261" s="27">
        <f t="shared" si="118"/>
        <v>0</v>
      </c>
      <c r="P261" s="27">
        <f t="shared" si="118"/>
        <v>0</v>
      </c>
      <c r="Q261" s="27">
        <f t="shared" si="118"/>
        <v>0</v>
      </c>
      <c r="R261" s="27">
        <f t="shared" si="118"/>
        <v>0</v>
      </c>
      <c r="S261" s="27">
        <f t="shared" si="118"/>
        <v>0</v>
      </c>
      <c r="T261" s="27">
        <f t="shared" si="118"/>
        <v>0</v>
      </c>
      <c r="U261" s="27">
        <f t="shared" si="118"/>
        <v>0</v>
      </c>
      <c r="V261" s="27">
        <f t="shared" si="118"/>
        <v>0</v>
      </c>
      <c r="W261" s="27">
        <f t="shared" si="118"/>
        <v>0</v>
      </c>
      <c r="X261" s="27">
        <f t="shared" si="118"/>
        <v>0</v>
      </c>
      <c r="Y261" s="27">
        <f t="shared" si="118"/>
        <v>0</v>
      </c>
      <c r="Z261" s="27">
        <f t="shared" si="118"/>
        <v>0</v>
      </c>
      <c r="AA261" s="27">
        <f t="shared" si="118"/>
        <v>0</v>
      </c>
      <c r="AB261" s="27">
        <f t="shared" si="118"/>
        <v>0</v>
      </c>
      <c r="AC261" s="27">
        <f t="shared" si="118"/>
        <v>0</v>
      </c>
      <c r="AD261" s="27">
        <f t="shared" si="118"/>
        <v>0</v>
      </c>
      <c r="AE261" s="27">
        <f t="shared" si="118"/>
        <v>0</v>
      </c>
      <c r="AF261" s="27">
        <f t="shared" si="118"/>
        <v>0</v>
      </c>
      <c r="AG261" s="27">
        <f t="shared" si="118"/>
        <v>0</v>
      </c>
      <c r="AH261" s="27">
        <f t="shared" si="118"/>
        <v>0</v>
      </c>
      <c r="AI261" s="27">
        <f t="shared" si="118"/>
        <v>0</v>
      </c>
      <c r="AJ261" s="27">
        <f t="shared" si="118"/>
        <v>0</v>
      </c>
      <c r="AK261" s="27">
        <f t="shared" si="109"/>
        <v>0</v>
      </c>
      <c r="AL261" s="27"/>
      <c r="AM261" s="27"/>
      <c r="AN261" s="59"/>
      <c r="AO261" s="59"/>
      <c r="AP261" s="59"/>
      <c r="AQ261" s="59"/>
      <c r="AR261" s="59"/>
      <c r="AS261" s="59"/>
      <c r="AT261" s="60"/>
      <c r="AU261" s="60"/>
      <c r="AV261" s="60"/>
      <c r="AW261" s="60"/>
      <c r="AX261" s="60"/>
      <c r="AY261" s="60"/>
      <c r="AZ261" s="60"/>
      <c r="BA261" s="6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</row>
    <row r="262" spans="1:72" s="31" customFormat="1" ht="19.5" customHeight="1">
      <c r="A262" s="56" t="s">
        <v>208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27">
        <f aca="true" t="shared" si="119" ref="K262:AJ262">COUNT(K189:K204)</f>
        <v>0</v>
      </c>
      <c r="L262" s="27">
        <f t="shared" si="119"/>
        <v>0</v>
      </c>
      <c r="M262" s="27">
        <f t="shared" si="119"/>
        <v>0</v>
      </c>
      <c r="N262" s="27">
        <f t="shared" si="119"/>
        <v>0</v>
      </c>
      <c r="O262" s="27">
        <f t="shared" si="119"/>
        <v>0</v>
      </c>
      <c r="P262" s="27">
        <f t="shared" si="119"/>
        <v>0</v>
      </c>
      <c r="Q262" s="27">
        <f t="shared" si="119"/>
        <v>0</v>
      </c>
      <c r="R262" s="27">
        <f t="shared" si="119"/>
        <v>0</v>
      </c>
      <c r="S262" s="27">
        <f t="shared" si="119"/>
        <v>0</v>
      </c>
      <c r="T262" s="27">
        <f t="shared" si="119"/>
        <v>0</v>
      </c>
      <c r="U262" s="27">
        <f t="shared" si="119"/>
        <v>0</v>
      </c>
      <c r="V262" s="27">
        <f t="shared" si="119"/>
        <v>0</v>
      </c>
      <c r="W262" s="27">
        <f t="shared" si="119"/>
        <v>0</v>
      </c>
      <c r="X262" s="27">
        <f t="shared" si="119"/>
        <v>0</v>
      </c>
      <c r="Y262" s="27">
        <f t="shared" si="119"/>
        <v>0</v>
      </c>
      <c r="Z262" s="27">
        <f t="shared" si="119"/>
        <v>0</v>
      </c>
      <c r="AA262" s="27">
        <f t="shared" si="119"/>
        <v>0</v>
      </c>
      <c r="AB262" s="27">
        <f t="shared" si="119"/>
        <v>0</v>
      </c>
      <c r="AC262" s="27">
        <f t="shared" si="119"/>
        <v>0</v>
      </c>
      <c r="AD262" s="27">
        <f t="shared" si="119"/>
        <v>0</v>
      </c>
      <c r="AE262" s="27">
        <f t="shared" si="119"/>
        <v>0</v>
      </c>
      <c r="AF262" s="27">
        <f t="shared" si="119"/>
        <v>0</v>
      </c>
      <c r="AG262" s="27">
        <f t="shared" si="119"/>
        <v>0</v>
      </c>
      <c r="AH262" s="27">
        <f t="shared" si="119"/>
        <v>0</v>
      </c>
      <c r="AI262" s="27">
        <f t="shared" si="119"/>
        <v>0</v>
      </c>
      <c r="AJ262" s="27">
        <f t="shared" si="119"/>
        <v>0</v>
      </c>
      <c r="AK262" s="27">
        <f t="shared" si="109"/>
        <v>0</v>
      </c>
      <c r="AL262" s="27"/>
      <c r="AM262" s="27"/>
      <c r="AN262" s="59"/>
      <c r="AO262" s="59"/>
      <c r="AP262" s="59"/>
      <c r="AQ262" s="59"/>
      <c r="AR262" s="59"/>
      <c r="AS262" s="59"/>
      <c r="AT262" s="60"/>
      <c r="AU262" s="60"/>
      <c r="AV262" s="60"/>
      <c r="AW262" s="60"/>
      <c r="AX262" s="60"/>
      <c r="AY262" s="60"/>
      <c r="AZ262" s="60"/>
      <c r="BA262" s="6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</row>
    <row r="263" spans="1:72" s="31" customFormat="1" ht="19.5" customHeight="1">
      <c r="A263" s="56" t="s">
        <v>225</v>
      </c>
      <c r="B263" s="58"/>
      <c r="C263" s="58"/>
      <c r="D263" s="58"/>
      <c r="E263" s="58"/>
      <c r="F263" s="58"/>
      <c r="G263" s="58"/>
      <c r="H263" s="58"/>
      <c r="I263" s="58"/>
      <c r="J263" s="58"/>
      <c r="K263" s="27">
        <f aca="true" t="shared" si="120" ref="K263:AJ263">COUNT(K209:K222)</f>
        <v>0</v>
      </c>
      <c r="L263" s="27">
        <f t="shared" si="120"/>
        <v>0</v>
      </c>
      <c r="M263" s="27">
        <f t="shared" si="120"/>
        <v>0</v>
      </c>
      <c r="N263" s="27">
        <f t="shared" si="120"/>
        <v>0</v>
      </c>
      <c r="O263" s="27">
        <f t="shared" si="120"/>
        <v>0</v>
      </c>
      <c r="P263" s="27">
        <f t="shared" si="120"/>
        <v>0</v>
      </c>
      <c r="Q263" s="27">
        <f t="shared" si="120"/>
        <v>0</v>
      </c>
      <c r="R263" s="27">
        <f t="shared" si="120"/>
        <v>0</v>
      </c>
      <c r="S263" s="27">
        <f t="shared" si="120"/>
        <v>0</v>
      </c>
      <c r="T263" s="27">
        <f t="shared" si="120"/>
        <v>0</v>
      </c>
      <c r="U263" s="27">
        <f t="shared" si="120"/>
        <v>0</v>
      </c>
      <c r="V263" s="27">
        <f t="shared" si="120"/>
        <v>0</v>
      </c>
      <c r="W263" s="27">
        <f t="shared" si="120"/>
        <v>0</v>
      </c>
      <c r="X263" s="27">
        <f t="shared" si="120"/>
        <v>0</v>
      </c>
      <c r="Y263" s="27">
        <f t="shared" si="120"/>
        <v>0</v>
      </c>
      <c r="Z263" s="27">
        <f t="shared" si="120"/>
        <v>0</v>
      </c>
      <c r="AA263" s="27">
        <f t="shared" si="120"/>
        <v>0</v>
      </c>
      <c r="AB263" s="27">
        <f t="shared" si="120"/>
        <v>0</v>
      </c>
      <c r="AC263" s="27">
        <f t="shared" si="120"/>
        <v>0</v>
      </c>
      <c r="AD263" s="27">
        <f t="shared" si="120"/>
        <v>0</v>
      </c>
      <c r="AE263" s="27">
        <f t="shared" si="120"/>
        <v>0</v>
      </c>
      <c r="AF263" s="27">
        <f t="shared" si="120"/>
        <v>0</v>
      </c>
      <c r="AG263" s="27">
        <f t="shared" si="120"/>
        <v>0</v>
      </c>
      <c r="AH263" s="27">
        <f t="shared" si="120"/>
        <v>0</v>
      </c>
      <c r="AI263" s="27">
        <f t="shared" si="120"/>
        <v>0</v>
      </c>
      <c r="AJ263" s="27">
        <f t="shared" si="120"/>
        <v>0</v>
      </c>
      <c r="AK263" s="27">
        <f t="shared" si="109"/>
        <v>0</v>
      </c>
      <c r="AL263" s="27"/>
      <c r="AM263" s="27"/>
      <c r="AN263" s="59"/>
      <c r="AO263" s="59"/>
      <c r="AP263" s="59"/>
      <c r="AQ263" s="59"/>
      <c r="AR263" s="59"/>
      <c r="AS263" s="59"/>
      <c r="AT263" s="60"/>
      <c r="AU263" s="60"/>
      <c r="AV263" s="60"/>
      <c r="AW263" s="60"/>
      <c r="AX263" s="60"/>
      <c r="AY263" s="60"/>
      <c r="AZ263" s="60"/>
      <c r="BA263" s="6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</row>
    <row r="264" spans="1:72" s="31" customFormat="1" ht="19.5" customHeight="1">
      <c r="A264" s="56" t="s">
        <v>266</v>
      </c>
      <c r="B264" s="58"/>
      <c r="C264" s="58"/>
      <c r="D264" s="58"/>
      <c r="E264" s="58"/>
      <c r="F264" s="58"/>
      <c r="G264" s="58"/>
      <c r="H264" s="58"/>
      <c r="I264" s="58"/>
      <c r="J264" s="58"/>
      <c r="K264" s="27">
        <f aca="true" t="shared" si="121" ref="K264:AJ264">COUNT(K226:K246)</f>
        <v>0</v>
      </c>
      <c r="L264" s="27">
        <f t="shared" si="121"/>
        <v>0</v>
      </c>
      <c r="M264" s="27">
        <f t="shared" si="121"/>
        <v>0</v>
      </c>
      <c r="N264" s="27">
        <f t="shared" si="121"/>
        <v>0</v>
      </c>
      <c r="O264" s="27">
        <f t="shared" si="121"/>
        <v>0</v>
      </c>
      <c r="P264" s="27">
        <f t="shared" si="121"/>
        <v>0</v>
      </c>
      <c r="Q264" s="27">
        <f t="shared" si="121"/>
        <v>0</v>
      </c>
      <c r="R264" s="27">
        <f t="shared" si="121"/>
        <v>0</v>
      </c>
      <c r="S264" s="27">
        <f t="shared" si="121"/>
        <v>0</v>
      </c>
      <c r="T264" s="27">
        <f t="shared" si="121"/>
        <v>0</v>
      </c>
      <c r="U264" s="27">
        <f t="shared" si="121"/>
        <v>0</v>
      </c>
      <c r="V264" s="27">
        <f t="shared" si="121"/>
        <v>0</v>
      </c>
      <c r="W264" s="27">
        <f t="shared" si="121"/>
        <v>0</v>
      </c>
      <c r="X264" s="27">
        <f t="shared" si="121"/>
        <v>0</v>
      </c>
      <c r="Y264" s="27">
        <f t="shared" si="121"/>
        <v>0</v>
      </c>
      <c r="Z264" s="27">
        <f t="shared" si="121"/>
        <v>0</v>
      </c>
      <c r="AA264" s="27">
        <f t="shared" si="121"/>
        <v>0</v>
      </c>
      <c r="AB264" s="27">
        <f t="shared" si="121"/>
        <v>0</v>
      </c>
      <c r="AC264" s="27">
        <f t="shared" si="121"/>
        <v>0</v>
      </c>
      <c r="AD264" s="27">
        <f t="shared" si="121"/>
        <v>0</v>
      </c>
      <c r="AE264" s="27">
        <f t="shared" si="121"/>
        <v>0</v>
      </c>
      <c r="AF264" s="27">
        <f t="shared" si="121"/>
        <v>0</v>
      </c>
      <c r="AG264" s="27">
        <f t="shared" si="121"/>
        <v>0</v>
      </c>
      <c r="AH264" s="27">
        <f t="shared" si="121"/>
        <v>0</v>
      </c>
      <c r="AI264" s="27">
        <f t="shared" si="121"/>
        <v>0</v>
      </c>
      <c r="AJ264" s="27">
        <f t="shared" si="121"/>
        <v>0</v>
      </c>
      <c r="AK264" s="27">
        <f t="shared" si="109"/>
        <v>0</v>
      </c>
      <c r="AL264" s="27"/>
      <c r="AM264" s="27"/>
      <c r="AN264" s="59"/>
      <c r="AO264" s="59"/>
      <c r="AP264" s="59"/>
      <c r="AQ264" s="59"/>
      <c r="AR264" s="59"/>
      <c r="AS264" s="59"/>
      <c r="AT264" s="60"/>
      <c r="AU264" s="60"/>
      <c r="AV264" s="60"/>
      <c r="AW264" s="60"/>
      <c r="AX264" s="60"/>
      <c r="AY264" s="60"/>
      <c r="AZ264" s="60"/>
      <c r="BA264" s="6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</row>
    <row r="265" spans="1:72" s="31" customFormat="1" ht="38.25" customHeight="1">
      <c r="A265" s="56"/>
      <c r="B265" s="58"/>
      <c r="C265" s="58"/>
      <c r="D265" s="58"/>
      <c r="E265" s="58"/>
      <c r="F265" s="58"/>
      <c r="G265" s="58"/>
      <c r="H265" s="58"/>
      <c r="I265" s="58"/>
      <c r="J265" s="58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59"/>
      <c r="AO265" s="59"/>
      <c r="AP265" s="59"/>
      <c r="AQ265" s="59"/>
      <c r="AR265" s="59"/>
      <c r="AS265" s="59"/>
      <c r="AT265" s="60"/>
      <c r="AU265" s="60"/>
      <c r="AV265" s="60"/>
      <c r="AW265" s="60"/>
      <c r="AX265" s="60"/>
      <c r="AY265" s="60"/>
      <c r="AZ265" s="60"/>
      <c r="BA265" s="6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</row>
    <row r="266" spans="1:72" s="31" customFormat="1" ht="38.25" customHeight="1">
      <c r="A266" s="56" t="s">
        <v>267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27">
        <f aca="true" t="shared" si="122" ref="K266:AK266">SUM(K252:K264)</f>
        <v>0</v>
      </c>
      <c r="L266" s="27">
        <f t="shared" si="122"/>
        <v>0</v>
      </c>
      <c r="M266" s="27">
        <f t="shared" si="122"/>
        <v>0</v>
      </c>
      <c r="N266" s="27">
        <f t="shared" si="122"/>
        <v>0</v>
      </c>
      <c r="O266" s="27">
        <f t="shared" si="122"/>
        <v>0</v>
      </c>
      <c r="P266" s="27">
        <f t="shared" si="122"/>
        <v>0</v>
      </c>
      <c r="Q266" s="27">
        <f t="shared" si="122"/>
        <v>0</v>
      </c>
      <c r="R266" s="27">
        <f t="shared" si="122"/>
        <v>0</v>
      </c>
      <c r="S266" s="27">
        <f t="shared" si="122"/>
        <v>0</v>
      </c>
      <c r="T266" s="27">
        <f t="shared" si="122"/>
        <v>0</v>
      </c>
      <c r="U266" s="27">
        <f t="shared" si="122"/>
        <v>0</v>
      </c>
      <c r="V266" s="27">
        <f t="shared" si="122"/>
        <v>0</v>
      </c>
      <c r="W266" s="27">
        <f t="shared" si="122"/>
        <v>0</v>
      </c>
      <c r="X266" s="27">
        <f t="shared" si="122"/>
        <v>0</v>
      </c>
      <c r="Y266" s="27">
        <f t="shared" si="122"/>
        <v>0</v>
      </c>
      <c r="Z266" s="27">
        <f t="shared" si="122"/>
        <v>0</v>
      </c>
      <c r="AA266" s="27">
        <f t="shared" si="122"/>
        <v>0</v>
      </c>
      <c r="AB266" s="27">
        <f t="shared" si="122"/>
        <v>0</v>
      </c>
      <c r="AC266" s="27">
        <f t="shared" si="122"/>
        <v>0</v>
      </c>
      <c r="AD266" s="27">
        <f t="shared" si="122"/>
        <v>0</v>
      </c>
      <c r="AE266" s="27">
        <f t="shared" si="122"/>
        <v>0</v>
      </c>
      <c r="AF266" s="27">
        <f t="shared" si="122"/>
        <v>0</v>
      </c>
      <c r="AG266" s="27">
        <f t="shared" si="122"/>
        <v>0</v>
      </c>
      <c r="AH266" s="27">
        <f t="shared" si="122"/>
        <v>0</v>
      </c>
      <c r="AI266" s="27">
        <f t="shared" si="122"/>
        <v>0</v>
      </c>
      <c r="AJ266" s="27">
        <f t="shared" si="122"/>
        <v>0</v>
      </c>
      <c r="AK266" s="27">
        <f t="shared" si="122"/>
        <v>0</v>
      </c>
      <c r="AL266" s="27"/>
      <c r="AM266" s="27"/>
      <c r="AN266" s="59"/>
      <c r="AO266" s="59"/>
      <c r="AP266" s="59"/>
      <c r="AQ266" s="59"/>
      <c r="AR266" s="59"/>
      <c r="AS266" s="59"/>
      <c r="AT266" s="60"/>
      <c r="AU266" s="60"/>
      <c r="AV266" s="60"/>
      <c r="AW266" s="60"/>
      <c r="AX266" s="60"/>
      <c r="AY266" s="60"/>
      <c r="AZ266" s="60"/>
      <c r="BA266" s="6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</row>
    <row r="267" spans="1:72" s="31" customFormat="1" ht="38.25" customHeight="1">
      <c r="A267" s="56"/>
      <c r="B267" s="58"/>
      <c r="C267" s="58"/>
      <c r="D267" s="58"/>
      <c r="E267" s="58"/>
      <c r="F267" s="58"/>
      <c r="G267" s="58"/>
      <c r="H267" s="58"/>
      <c r="I267" s="58"/>
      <c r="J267" s="58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59"/>
      <c r="AO267" s="59"/>
      <c r="AP267" s="59"/>
      <c r="AQ267" s="59"/>
      <c r="AR267" s="59"/>
      <c r="AS267" s="59"/>
      <c r="AT267" s="60"/>
      <c r="AU267" s="60"/>
      <c r="AV267" s="60"/>
      <c r="AW267" s="60"/>
      <c r="AX267" s="60"/>
      <c r="AY267" s="60"/>
      <c r="AZ267" s="60"/>
      <c r="BA267" s="6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</row>
    <row r="268" spans="1:72" s="31" customFormat="1" ht="38.25" customHeight="1">
      <c r="A268" s="56"/>
      <c r="B268" s="58"/>
      <c r="C268" s="58"/>
      <c r="D268" s="58"/>
      <c r="E268" s="58"/>
      <c r="F268" s="58"/>
      <c r="G268" s="58"/>
      <c r="H268" s="58"/>
      <c r="I268" s="58"/>
      <c r="J268" s="58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27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60"/>
      <c r="AU268" s="60"/>
      <c r="AV268" s="60"/>
      <c r="AW268" s="60"/>
      <c r="AX268" s="60"/>
      <c r="AY268" s="60"/>
      <c r="AZ268" s="60"/>
      <c r="BA268" s="6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</row>
    <row r="269" spans="1:72" s="31" customFormat="1" ht="38.25" customHeight="1">
      <c r="A269" s="56"/>
      <c r="B269" s="58"/>
      <c r="C269" s="58"/>
      <c r="D269" s="58"/>
      <c r="E269" s="58"/>
      <c r="F269" s="58"/>
      <c r="G269" s="58"/>
      <c r="H269" s="58"/>
      <c r="I269" s="58"/>
      <c r="J269" s="58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60"/>
      <c r="AU269" s="60"/>
      <c r="AV269" s="60"/>
      <c r="AW269" s="60"/>
      <c r="AX269" s="60"/>
      <c r="AY269" s="60"/>
      <c r="AZ269" s="60"/>
      <c r="BA269" s="6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</row>
    <row r="270" spans="1:72" s="31" customFormat="1" ht="38.25" customHeight="1">
      <c r="A270" s="56"/>
      <c r="B270" s="58"/>
      <c r="C270" s="58"/>
      <c r="D270" s="58"/>
      <c r="E270" s="58"/>
      <c r="F270" s="58"/>
      <c r="G270" s="58"/>
      <c r="H270" s="58"/>
      <c r="I270" s="58"/>
      <c r="J270" s="58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60"/>
      <c r="AU270" s="60"/>
      <c r="AV270" s="60"/>
      <c r="AW270" s="60"/>
      <c r="AX270" s="60"/>
      <c r="AY270" s="60"/>
      <c r="AZ270" s="60"/>
      <c r="BA270" s="6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</row>
    <row r="271" spans="1:72" s="31" customFormat="1" ht="38.25" customHeight="1">
      <c r="A271" s="56"/>
      <c r="B271" s="58"/>
      <c r="C271" s="58"/>
      <c r="D271" s="58"/>
      <c r="E271" s="58"/>
      <c r="F271" s="58"/>
      <c r="G271" s="58"/>
      <c r="H271" s="58"/>
      <c r="I271" s="58"/>
      <c r="J271" s="58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60"/>
      <c r="AU271" s="60"/>
      <c r="AV271" s="60"/>
      <c r="AW271" s="60"/>
      <c r="AX271" s="60"/>
      <c r="AY271" s="60"/>
      <c r="AZ271" s="60"/>
      <c r="BA271" s="6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</row>
    <row r="272" spans="1:72" s="31" customFormat="1" ht="38.25" customHeight="1">
      <c r="A272" s="56"/>
      <c r="B272" s="58"/>
      <c r="C272" s="58"/>
      <c r="D272" s="58"/>
      <c r="E272" s="58"/>
      <c r="F272" s="58"/>
      <c r="G272" s="58"/>
      <c r="H272" s="58"/>
      <c r="I272" s="58"/>
      <c r="J272" s="58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60"/>
      <c r="AU272" s="60"/>
      <c r="AV272" s="60"/>
      <c r="AW272" s="60"/>
      <c r="AX272" s="60"/>
      <c r="AY272" s="60"/>
      <c r="AZ272" s="60"/>
      <c r="BA272" s="6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</row>
    <row r="273" spans="1:72" s="31" customFormat="1" ht="38.25" customHeight="1">
      <c r="A273" s="56"/>
      <c r="B273" s="58"/>
      <c r="C273" s="58"/>
      <c r="D273" s="58"/>
      <c r="E273" s="58"/>
      <c r="F273" s="58"/>
      <c r="G273" s="58"/>
      <c r="H273" s="58"/>
      <c r="I273" s="58"/>
      <c r="J273" s="58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60"/>
      <c r="AU273" s="60"/>
      <c r="AV273" s="60"/>
      <c r="AW273" s="60"/>
      <c r="AX273" s="60"/>
      <c r="AY273" s="60"/>
      <c r="AZ273" s="60"/>
      <c r="BA273" s="6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</row>
    <row r="274" spans="1:72" s="31" customFormat="1" ht="38.25" customHeight="1">
      <c r="A274" s="56"/>
      <c r="B274" s="58"/>
      <c r="C274" s="58"/>
      <c r="D274" s="58"/>
      <c r="E274" s="58"/>
      <c r="F274" s="58"/>
      <c r="G274" s="58"/>
      <c r="H274" s="58"/>
      <c r="I274" s="58"/>
      <c r="J274" s="58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60"/>
      <c r="AU274" s="60"/>
      <c r="AV274" s="60"/>
      <c r="AW274" s="60"/>
      <c r="AX274" s="60"/>
      <c r="AY274" s="60"/>
      <c r="AZ274" s="60"/>
      <c r="BA274" s="6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</row>
    <row r="275" spans="1:72" s="31" customFormat="1" ht="38.25" customHeight="1">
      <c r="A275" s="56"/>
      <c r="B275" s="58"/>
      <c r="C275" s="58"/>
      <c r="D275" s="58"/>
      <c r="E275" s="58"/>
      <c r="F275" s="58"/>
      <c r="G275" s="58"/>
      <c r="H275" s="58"/>
      <c r="I275" s="58"/>
      <c r="J275" s="58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60"/>
      <c r="AU275" s="60"/>
      <c r="AV275" s="60"/>
      <c r="AW275" s="60"/>
      <c r="AX275" s="60"/>
      <c r="AY275" s="60"/>
      <c r="AZ275" s="60"/>
      <c r="BA275" s="6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</row>
    <row r="276" spans="1:72" s="31" customFormat="1" ht="38.25" customHeight="1">
      <c r="A276" s="56"/>
      <c r="B276" s="58"/>
      <c r="C276" s="58"/>
      <c r="D276" s="58"/>
      <c r="E276" s="58"/>
      <c r="F276" s="58"/>
      <c r="G276" s="58"/>
      <c r="H276" s="58"/>
      <c r="I276" s="58"/>
      <c r="J276" s="58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60"/>
      <c r="AU276" s="60"/>
      <c r="AV276" s="60"/>
      <c r="AW276" s="60"/>
      <c r="AX276" s="60"/>
      <c r="AY276" s="60"/>
      <c r="AZ276" s="60"/>
      <c r="BA276" s="6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</row>
    <row r="277" spans="1:72" s="31" customFormat="1" ht="38.25" customHeight="1">
      <c r="A277" s="56"/>
      <c r="B277" s="58"/>
      <c r="C277" s="58"/>
      <c r="D277" s="58"/>
      <c r="E277" s="58"/>
      <c r="F277" s="58"/>
      <c r="G277" s="58"/>
      <c r="H277" s="58"/>
      <c r="I277" s="58"/>
      <c r="J277" s="58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60"/>
      <c r="AU277" s="60"/>
      <c r="AV277" s="60"/>
      <c r="AW277" s="60"/>
      <c r="AX277" s="60"/>
      <c r="AY277" s="60"/>
      <c r="AZ277" s="60"/>
      <c r="BA277" s="6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</row>
    <row r="278" spans="1:72" s="31" customFormat="1" ht="38.25" customHeight="1">
      <c r="A278" s="56"/>
      <c r="B278" s="58"/>
      <c r="C278" s="58"/>
      <c r="D278" s="58"/>
      <c r="E278" s="58"/>
      <c r="F278" s="58"/>
      <c r="G278" s="58"/>
      <c r="H278" s="58"/>
      <c r="I278" s="58"/>
      <c r="J278" s="58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60"/>
      <c r="AU278" s="60"/>
      <c r="AV278" s="60"/>
      <c r="AW278" s="60"/>
      <c r="AX278" s="60"/>
      <c r="AY278" s="60"/>
      <c r="AZ278" s="60"/>
      <c r="BA278" s="6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</row>
    <row r="279" spans="1:72" s="31" customFormat="1" ht="38.25" customHeight="1">
      <c r="A279" s="56"/>
      <c r="B279" s="58"/>
      <c r="C279" s="58"/>
      <c r="D279" s="58"/>
      <c r="E279" s="58"/>
      <c r="F279" s="58"/>
      <c r="G279" s="58"/>
      <c r="H279" s="58"/>
      <c r="I279" s="58"/>
      <c r="J279" s="58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60"/>
      <c r="AU279" s="60"/>
      <c r="AV279" s="60"/>
      <c r="AW279" s="60"/>
      <c r="AX279" s="60"/>
      <c r="AY279" s="60"/>
      <c r="AZ279" s="60"/>
      <c r="BA279" s="6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</row>
    <row r="280" spans="1:72" s="31" customFormat="1" ht="38.25" customHeight="1">
      <c r="A280" s="56"/>
      <c r="B280" s="58"/>
      <c r="C280" s="58"/>
      <c r="D280" s="58"/>
      <c r="E280" s="58"/>
      <c r="F280" s="58"/>
      <c r="G280" s="58"/>
      <c r="H280" s="58"/>
      <c r="I280" s="58"/>
      <c r="J280" s="58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60"/>
      <c r="AU280" s="60"/>
      <c r="AV280" s="60"/>
      <c r="AW280" s="60"/>
      <c r="AX280" s="60"/>
      <c r="AY280" s="60"/>
      <c r="AZ280" s="60"/>
      <c r="BA280" s="6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</row>
    <row r="281" spans="1:72" s="31" customFormat="1" ht="38.25" customHeight="1">
      <c r="A281" s="56"/>
      <c r="B281" s="58"/>
      <c r="C281" s="58"/>
      <c r="D281" s="58"/>
      <c r="E281" s="58"/>
      <c r="F281" s="58"/>
      <c r="G281" s="58"/>
      <c r="H281" s="58"/>
      <c r="I281" s="58"/>
      <c r="J281" s="58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60"/>
      <c r="AU281" s="60"/>
      <c r="AV281" s="60"/>
      <c r="AW281" s="60"/>
      <c r="AX281" s="60"/>
      <c r="AY281" s="60"/>
      <c r="AZ281" s="60"/>
      <c r="BA281" s="6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</row>
    <row r="282" spans="1:72" s="31" customFormat="1" ht="38.25" customHeight="1">
      <c r="A282" s="56"/>
      <c r="B282" s="58"/>
      <c r="C282" s="58"/>
      <c r="D282" s="58"/>
      <c r="E282" s="58"/>
      <c r="F282" s="58"/>
      <c r="G282" s="58"/>
      <c r="H282" s="58"/>
      <c r="I282" s="58"/>
      <c r="J282" s="58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60"/>
      <c r="AU282" s="60"/>
      <c r="AV282" s="60"/>
      <c r="AW282" s="60"/>
      <c r="AX282" s="60"/>
      <c r="AY282" s="60"/>
      <c r="AZ282" s="60"/>
      <c r="BA282" s="6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</row>
    <row r="283" spans="1:72" s="31" customFormat="1" ht="38.25" customHeight="1">
      <c r="A283" s="56"/>
      <c r="B283" s="58"/>
      <c r="C283" s="58"/>
      <c r="D283" s="58"/>
      <c r="E283" s="58"/>
      <c r="F283" s="58"/>
      <c r="G283" s="58"/>
      <c r="H283" s="58"/>
      <c r="I283" s="58"/>
      <c r="J283" s="58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60"/>
      <c r="AU283" s="60"/>
      <c r="AV283" s="60"/>
      <c r="AW283" s="60"/>
      <c r="AX283" s="60"/>
      <c r="AY283" s="60"/>
      <c r="AZ283" s="60"/>
      <c r="BA283" s="6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</row>
    <row r="284" spans="1:72" s="31" customFormat="1" ht="38.25" customHeight="1">
      <c r="A284" s="56"/>
      <c r="B284" s="58"/>
      <c r="C284" s="58"/>
      <c r="D284" s="58"/>
      <c r="E284" s="58"/>
      <c r="F284" s="58"/>
      <c r="G284" s="58"/>
      <c r="H284" s="58"/>
      <c r="I284" s="58"/>
      <c r="J284" s="58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60"/>
      <c r="AU284" s="60"/>
      <c r="AV284" s="60"/>
      <c r="AW284" s="60"/>
      <c r="AX284" s="60"/>
      <c r="AY284" s="60"/>
      <c r="AZ284" s="60"/>
      <c r="BA284" s="6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</row>
    <row r="285" spans="1:72" s="31" customFormat="1" ht="38.25" customHeight="1">
      <c r="A285" s="56"/>
      <c r="B285" s="58"/>
      <c r="C285" s="58"/>
      <c r="D285" s="58"/>
      <c r="E285" s="58"/>
      <c r="F285" s="58"/>
      <c r="G285" s="58"/>
      <c r="H285" s="58"/>
      <c r="I285" s="58"/>
      <c r="J285" s="58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60"/>
      <c r="AU285" s="60"/>
      <c r="AV285" s="60"/>
      <c r="AW285" s="60"/>
      <c r="AX285" s="60"/>
      <c r="AY285" s="60"/>
      <c r="AZ285" s="60"/>
      <c r="BA285" s="6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</row>
    <row r="286" spans="1:72" s="31" customFormat="1" ht="38.25" customHeight="1">
      <c r="A286" s="56"/>
      <c r="B286" s="58"/>
      <c r="C286" s="58"/>
      <c r="D286" s="58"/>
      <c r="E286" s="58"/>
      <c r="F286" s="58"/>
      <c r="G286" s="58"/>
      <c r="H286" s="58"/>
      <c r="I286" s="58"/>
      <c r="J286" s="58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60"/>
      <c r="AU286" s="60"/>
      <c r="AV286" s="60"/>
      <c r="AW286" s="60"/>
      <c r="AX286" s="60"/>
      <c r="AY286" s="60"/>
      <c r="AZ286" s="60"/>
      <c r="BA286" s="6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</row>
    <row r="287" spans="1:72" s="31" customFormat="1" ht="38.25" customHeight="1">
      <c r="A287" s="56"/>
      <c r="B287" s="58"/>
      <c r="C287" s="58"/>
      <c r="D287" s="58"/>
      <c r="E287" s="58"/>
      <c r="F287" s="58"/>
      <c r="G287" s="58"/>
      <c r="H287" s="58"/>
      <c r="I287" s="58"/>
      <c r="J287" s="58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60"/>
      <c r="AU287" s="60"/>
      <c r="AV287" s="60"/>
      <c r="AW287" s="60"/>
      <c r="AX287" s="60"/>
      <c r="AY287" s="60"/>
      <c r="AZ287" s="60"/>
      <c r="BA287" s="6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</row>
    <row r="288" spans="1:72" s="31" customFormat="1" ht="38.25" customHeight="1">
      <c r="A288" s="56"/>
      <c r="B288" s="58"/>
      <c r="C288" s="58"/>
      <c r="D288" s="58"/>
      <c r="E288" s="58"/>
      <c r="F288" s="58"/>
      <c r="G288" s="58"/>
      <c r="H288" s="58"/>
      <c r="I288" s="58"/>
      <c r="J288" s="58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4"/>
      <c r="Y288" s="59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3"/>
      <c r="AL288" s="63"/>
      <c r="AM288" s="63"/>
      <c r="AN288" s="63"/>
      <c r="AO288" s="63"/>
      <c r="AP288" s="63"/>
      <c r="AQ288" s="63"/>
      <c r="AR288" s="63"/>
      <c r="AS288" s="63"/>
      <c r="AT288" s="65"/>
      <c r="AU288" s="65"/>
      <c r="AV288" s="65"/>
      <c r="AW288" s="65"/>
      <c r="AX288" s="65"/>
      <c r="AY288" s="65"/>
      <c r="AZ288" s="65"/>
      <c r="BA288" s="65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</row>
    <row r="289" ht="38.25" customHeight="1"/>
    <row r="290" ht="38.25" customHeight="1"/>
    <row r="291" ht="38.25" customHeight="1"/>
    <row r="292" ht="38.25" customHeight="1"/>
    <row r="293" ht="38.25" customHeight="1"/>
    <row r="294" ht="38.25" customHeight="1"/>
    <row r="295" ht="38.25" customHeight="1"/>
    <row r="296" ht="38.25" customHeight="1"/>
    <row r="297" ht="38.25" customHeight="1"/>
    <row r="298" ht="38.25" customHeight="1"/>
    <row r="299" ht="38.25" customHeight="1"/>
    <row r="300" ht="38.25" customHeight="1"/>
    <row r="301" ht="38.25" customHeight="1"/>
    <row r="302" ht="38.25" customHeight="1"/>
    <row r="303" ht="38.25" customHeight="1"/>
    <row r="304" ht="38.25" customHeight="1"/>
    <row r="305" ht="38.25" customHeight="1"/>
    <row r="306" ht="38.25" customHeight="1"/>
    <row r="307" ht="38.25" customHeight="1"/>
    <row r="308" ht="38.25" customHeight="1"/>
    <row r="309" ht="38.25" customHeight="1"/>
    <row r="310" ht="38.25" customHeight="1"/>
    <row r="311" ht="38.25" customHeight="1"/>
    <row r="312" ht="38.25" customHeight="1"/>
    <row r="313" ht="38.25" customHeight="1"/>
    <row r="314" ht="38.25" customHeight="1"/>
    <row r="315" ht="38.25" customHeight="1"/>
    <row r="316" ht="38.25" customHeight="1"/>
    <row r="317" ht="38.25" customHeight="1"/>
    <row r="318" ht="38.25" customHeight="1"/>
    <row r="319" ht="38.25" customHeight="1"/>
    <row r="320" ht="38.25" customHeight="1"/>
    <row r="321" ht="38.25" customHeight="1"/>
    <row r="322" ht="38.25" customHeight="1"/>
    <row r="323" ht="38.25" customHeight="1"/>
    <row r="324" ht="38.25" customHeight="1"/>
    <row r="325" ht="38.25" customHeight="1"/>
    <row r="326" ht="38.25" customHeight="1"/>
    <row r="327" ht="38.25" customHeight="1"/>
    <row r="328" ht="38.25" customHeight="1"/>
    <row r="329" ht="38.25" customHeight="1"/>
    <row r="330" ht="38.25" customHeight="1"/>
    <row r="331" ht="38.25" customHeight="1"/>
    <row r="332" ht="38.25" customHeight="1"/>
    <row r="333" ht="38.25" customHeight="1"/>
    <row r="334" ht="38.25" customHeight="1"/>
    <row r="335" ht="38.25" customHeight="1"/>
    <row r="336" ht="38.25" customHeight="1"/>
    <row r="337" ht="38.25" customHeight="1"/>
    <row r="338" ht="38.25" customHeight="1"/>
    <row r="339" ht="38.25" customHeight="1"/>
    <row r="340" ht="38.25" customHeight="1"/>
    <row r="341" ht="38.25" customHeight="1"/>
    <row r="342" ht="38.25" customHeight="1"/>
    <row r="343" ht="38.25" customHeight="1"/>
    <row r="344" ht="38.25" customHeight="1"/>
    <row r="345" ht="38.25" customHeight="1"/>
    <row r="346" ht="38.25" customHeight="1"/>
    <row r="347" ht="38.25" customHeight="1"/>
    <row r="348" ht="38.25" customHeight="1"/>
    <row r="349" ht="38.25" customHeight="1"/>
    <row r="350" ht="38.25" customHeight="1"/>
    <row r="351" ht="38.25" customHeight="1"/>
    <row r="352" ht="38.25" customHeight="1"/>
    <row r="353" ht="38.25" customHeight="1"/>
    <row r="354" ht="38.25" customHeight="1"/>
    <row r="355" ht="38.25" customHeight="1"/>
    <row r="356" ht="38.25" customHeight="1"/>
    <row r="357" ht="38.25" customHeight="1"/>
    <row r="358" ht="38.25" customHeight="1"/>
    <row r="359" ht="38.25" customHeight="1"/>
    <row r="360" ht="38.25" customHeight="1"/>
    <row r="361" ht="38.25" customHeight="1"/>
    <row r="362" ht="38.25" customHeight="1"/>
    <row r="363" ht="38.25" customHeight="1"/>
    <row r="364" ht="38.25" customHeight="1"/>
    <row r="365" ht="38.25" customHeight="1"/>
    <row r="366" ht="38.25" customHeight="1"/>
    <row r="367" ht="38.25" customHeight="1"/>
    <row r="368" ht="38.25" customHeight="1"/>
    <row r="369" ht="38.25" customHeight="1"/>
    <row r="370" ht="38.25" customHeight="1"/>
    <row r="371" ht="38.25" customHeight="1"/>
    <row r="372" ht="38.25" customHeight="1"/>
    <row r="373" ht="38.25" customHeight="1"/>
    <row r="374" ht="38.25" customHeight="1"/>
    <row r="375" ht="38.25" customHeight="1"/>
    <row r="376" ht="38.25" customHeight="1"/>
    <row r="377" ht="38.25" customHeight="1"/>
    <row r="378" ht="38.25" customHeight="1"/>
    <row r="379" ht="38.25" customHeight="1"/>
    <row r="380" ht="38.25" customHeight="1"/>
    <row r="381" ht="38.25" customHeight="1"/>
    <row r="382" ht="38.25" customHeight="1"/>
    <row r="383" ht="38.25" customHeight="1"/>
    <row r="384" ht="38.25" customHeight="1"/>
    <row r="385" ht="38.25" customHeight="1"/>
    <row r="386" ht="38.25" customHeight="1"/>
    <row r="387" ht="38.25" customHeight="1"/>
    <row r="388" ht="38.25" customHeight="1"/>
    <row r="389" ht="38.25" customHeight="1"/>
    <row r="390" ht="38.25" customHeight="1"/>
    <row r="391" ht="38.25" customHeight="1"/>
    <row r="392" ht="38.25" customHeight="1"/>
    <row r="393" ht="38.25" customHeight="1"/>
    <row r="394" ht="38.25" customHeight="1"/>
    <row r="395" ht="38.25" customHeight="1"/>
    <row r="396" ht="38.25" customHeight="1"/>
    <row r="397" ht="38.25" customHeight="1"/>
    <row r="398" ht="38.25" customHeight="1"/>
    <row r="399" ht="38.25" customHeight="1"/>
    <row r="400" ht="38.25" customHeight="1"/>
    <row r="401" ht="38.25" customHeight="1"/>
    <row r="402" ht="38.25" customHeight="1"/>
    <row r="403" ht="38.25" customHeight="1"/>
    <row r="404" ht="38.25" customHeight="1"/>
    <row r="405" ht="38.25" customHeight="1"/>
    <row r="406" ht="38.25" customHeight="1"/>
    <row r="407" ht="38.25" customHeight="1"/>
    <row r="408" ht="38.25" customHeight="1"/>
    <row r="409" ht="38.25" customHeight="1"/>
    <row r="410" ht="38.25" customHeight="1"/>
    <row r="411" ht="38.25" customHeight="1"/>
    <row r="412" ht="38.25" customHeight="1"/>
    <row r="413" ht="38.25" customHeight="1"/>
    <row r="414" ht="38.25" customHeight="1"/>
    <row r="415" ht="38.25" customHeight="1"/>
    <row r="416" ht="38.25" customHeight="1"/>
    <row r="417" ht="38.25" customHeight="1"/>
    <row r="418" ht="38.25" customHeight="1"/>
    <row r="419" ht="38.25" customHeight="1"/>
    <row r="420" ht="38.25" customHeight="1"/>
    <row r="421" ht="38.25" customHeight="1"/>
    <row r="422" ht="38.25" customHeight="1"/>
    <row r="423" ht="38.25" customHeight="1"/>
    <row r="424" ht="38.25" customHeight="1"/>
    <row r="425" ht="38.25" customHeight="1"/>
    <row r="426" ht="38.25" customHeight="1"/>
    <row r="427" ht="38.25" customHeight="1"/>
    <row r="428" ht="38.25" customHeight="1"/>
    <row r="429" ht="38.25" customHeight="1"/>
    <row r="430" ht="38.25" customHeight="1"/>
    <row r="431" ht="38.25" customHeight="1"/>
    <row r="432" ht="38.25" customHeight="1"/>
    <row r="433" ht="38.25" customHeight="1"/>
    <row r="434" ht="38.25" customHeight="1"/>
    <row r="435" ht="38.25" customHeight="1"/>
    <row r="436" ht="38.25" customHeight="1"/>
    <row r="437" ht="38.25" customHeight="1"/>
    <row r="438" ht="38.25" customHeight="1"/>
    <row r="439" ht="38.25" customHeight="1"/>
    <row r="440" ht="38.25" customHeight="1"/>
    <row r="441" ht="38.25" customHeight="1"/>
    <row r="442" ht="38.25" customHeight="1"/>
    <row r="443" ht="38.25" customHeight="1"/>
    <row r="444" ht="38.25" customHeight="1"/>
    <row r="445" ht="38.25" customHeight="1"/>
    <row r="446" ht="38.25" customHeight="1"/>
    <row r="447" ht="38.25" customHeight="1"/>
    <row r="448" ht="38.25" customHeight="1"/>
    <row r="449" ht="38.25" customHeight="1"/>
    <row r="450" ht="38.25" customHeight="1"/>
    <row r="451" ht="38.25" customHeight="1"/>
    <row r="452" ht="38.25" customHeight="1"/>
    <row r="453" ht="38.25" customHeight="1"/>
    <row r="454" ht="38.25" customHeight="1"/>
    <row r="455" ht="38.25" customHeight="1"/>
    <row r="456" ht="38.25" customHeight="1"/>
    <row r="457" ht="28.5" customHeight="1"/>
    <row r="458" ht="28.5" customHeight="1"/>
    <row r="459" ht="28.5" customHeight="1"/>
    <row r="460" ht="28.5" customHeight="1"/>
    <row r="461" ht="28.5" customHeight="1"/>
    <row r="462" ht="28.5" customHeight="1"/>
    <row r="463" ht="28.5" customHeight="1"/>
    <row r="464" ht="28.5" customHeight="1"/>
    <row r="465" ht="28.5" customHeight="1"/>
    <row r="466" ht="28.5" customHeight="1"/>
    <row r="467" ht="28.5" customHeight="1"/>
    <row r="468" ht="28.5" customHeight="1"/>
    <row r="469" ht="28.5" customHeight="1"/>
    <row r="470" ht="28.5" customHeight="1"/>
    <row r="471" ht="28.5" customHeight="1"/>
    <row r="472" ht="28.5" customHeight="1"/>
    <row r="473" ht="28.5" customHeight="1"/>
    <row r="474" ht="28.5" customHeight="1"/>
    <row r="475" ht="28.5" customHeight="1"/>
    <row r="476" ht="28.5" customHeight="1"/>
    <row r="477" ht="28.5" customHeight="1"/>
    <row r="478" ht="28.5" customHeight="1"/>
    <row r="479" ht="28.5" customHeight="1"/>
    <row r="480" ht="28.5" customHeight="1"/>
    <row r="481" ht="28.5" customHeight="1"/>
    <row r="482" ht="28.5" customHeight="1"/>
    <row r="483" ht="28.5" customHeight="1"/>
    <row r="484" ht="28.5" customHeight="1"/>
    <row r="485" ht="28.5" customHeight="1"/>
    <row r="486" ht="28.5" customHeight="1"/>
    <row r="487" ht="28.5" customHeight="1"/>
    <row r="488" ht="28.5" customHeight="1"/>
    <row r="489" ht="28.5" customHeight="1"/>
    <row r="490" ht="28.5" customHeight="1"/>
    <row r="491" ht="28.5" customHeight="1"/>
    <row r="492" ht="28.5" customHeight="1"/>
    <row r="493" ht="28.5" customHeight="1"/>
    <row r="494" ht="28.5" customHeight="1"/>
    <row r="495" ht="28.5" customHeight="1"/>
    <row r="496" ht="28.5" customHeight="1"/>
    <row r="497" ht="28.5" customHeight="1"/>
    <row r="498" ht="28.5" customHeight="1"/>
    <row r="499" ht="28.5" customHeight="1"/>
    <row r="500" ht="28.5" customHeight="1"/>
    <row r="501" ht="28.5" customHeight="1"/>
    <row r="502" ht="28.5" customHeight="1"/>
    <row r="503" ht="28.5" customHeight="1"/>
    <row r="504" ht="28.5" customHeight="1"/>
    <row r="505" ht="28.5" customHeight="1"/>
    <row r="506" ht="28.5" customHeight="1"/>
    <row r="507" ht="28.5" customHeight="1"/>
    <row r="508" ht="28.5" customHeight="1"/>
    <row r="509" ht="28.5" customHeight="1"/>
    <row r="510" ht="28.5" customHeight="1"/>
    <row r="511" ht="28.5" customHeight="1"/>
    <row r="512" ht="28.5" customHeight="1"/>
    <row r="513" ht="28.5" customHeight="1"/>
    <row r="514" ht="28.5" customHeight="1"/>
    <row r="515" ht="28.5" customHeight="1"/>
    <row r="516" ht="28.5" customHeight="1"/>
    <row r="517" ht="28.5" customHeight="1"/>
    <row r="518" ht="28.5" customHeight="1"/>
    <row r="519" ht="28.5" customHeight="1"/>
    <row r="520" ht="28.5" customHeight="1"/>
    <row r="521" ht="28.5" customHeight="1"/>
    <row r="522" ht="28.5" customHeight="1"/>
    <row r="523" ht="28.5" customHeight="1"/>
    <row r="524" ht="28.5" customHeight="1"/>
    <row r="525" ht="28.5" customHeight="1"/>
    <row r="526" ht="28.5" customHeight="1"/>
    <row r="527" ht="28.5" customHeight="1"/>
    <row r="528" ht="28.5" customHeight="1"/>
    <row r="529" ht="28.5" customHeight="1"/>
    <row r="530" ht="28.5" customHeight="1"/>
    <row r="531" ht="28.5" customHeight="1"/>
    <row r="532" ht="28.5" customHeight="1"/>
    <row r="533" ht="28.5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rowBreaks count="1" manualBreakCount="1">
    <brk id="148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E12" sqref="E12"/>
    </sheetView>
  </sheetViews>
  <sheetFormatPr defaultColWidth="9.33203125" defaultRowHeight="12.75"/>
  <cols>
    <col min="1" max="1" width="13.66015625" style="0" customWidth="1"/>
    <col min="3" max="3" width="13.66015625" style="0" customWidth="1"/>
    <col min="5" max="5" width="13.66015625" style="0" customWidth="1"/>
    <col min="7" max="8" width="11.66015625" style="0" customWidth="1"/>
  </cols>
  <sheetData>
    <row r="1" spans="1:17" ht="12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  <c r="Q1" s="69"/>
    </row>
    <row r="2" spans="1:17" ht="17.25" customHeight="1">
      <c r="A2" s="29"/>
      <c r="B2" s="2"/>
      <c r="C2" s="20"/>
      <c r="D2" s="21"/>
      <c r="E2" s="22"/>
      <c r="F2" s="23"/>
      <c r="G2" s="24"/>
      <c r="H2" s="25"/>
      <c r="I2" s="68"/>
      <c r="J2" s="68"/>
      <c r="K2" s="68"/>
      <c r="L2" s="68"/>
      <c r="M2" s="68"/>
      <c r="N2" s="68"/>
      <c r="O2" s="68"/>
      <c r="P2" s="69"/>
      <c r="Q2" s="69"/>
    </row>
    <row r="3" spans="2:8" ht="15" customHeight="1">
      <c r="B3" s="58"/>
      <c r="C3" s="58"/>
      <c r="D3" s="58"/>
      <c r="E3" s="58"/>
      <c r="F3" s="58"/>
      <c r="G3" s="58"/>
      <c r="H3" s="58"/>
    </row>
    <row r="4" spans="2:8" ht="17.25" customHeight="1">
      <c r="B4" s="58">
        <v>65</v>
      </c>
      <c r="C4" s="58">
        <v>73</v>
      </c>
      <c r="D4" s="58">
        <v>88</v>
      </c>
      <c r="E4" s="58">
        <v>104</v>
      </c>
      <c r="F4" s="58"/>
      <c r="G4" s="70"/>
      <c r="H4" s="70"/>
    </row>
    <row r="5" spans="2:8" ht="17.25" customHeight="1">
      <c r="B5" s="58">
        <v>50</v>
      </c>
      <c r="C5" s="58">
        <v>61</v>
      </c>
      <c r="D5" s="58">
        <v>49</v>
      </c>
      <c r="E5" s="58">
        <v>46</v>
      </c>
      <c r="F5" s="58"/>
      <c r="G5" s="70"/>
      <c r="H5" s="70"/>
    </row>
    <row r="6" spans="2:8" ht="17.25" customHeight="1">
      <c r="B6" s="58">
        <v>36</v>
      </c>
      <c r="C6" s="58">
        <v>46</v>
      </c>
      <c r="D6" s="58">
        <v>36</v>
      </c>
      <c r="E6" s="58">
        <v>25</v>
      </c>
      <c r="F6" s="58"/>
      <c r="G6" s="70"/>
      <c r="H6" s="70"/>
    </row>
    <row r="7" spans="2:8" ht="17.25" customHeight="1">
      <c r="B7" s="58">
        <v>33</v>
      </c>
      <c r="C7" s="58">
        <v>46</v>
      </c>
      <c r="D7" s="58">
        <v>29</v>
      </c>
      <c r="E7" s="58">
        <v>23</v>
      </c>
      <c r="F7" s="58"/>
      <c r="G7" s="70"/>
      <c r="H7" s="70"/>
    </row>
    <row r="8" spans="2:8" ht="17.25" customHeight="1">
      <c r="B8" s="58">
        <v>31</v>
      </c>
      <c r="C8" s="58">
        <v>23</v>
      </c>
      <c r="D8" s="58">
        <v>24</v>
      </c>
      <c r="E8" s="58">
        <v>22</v>
      </c>
      <c r="F8" s="58"/>
      <c r="G8" s="70"/>
      <c r="H8" s="70"/>
    </row>
    <row r="9" spans="2:8" ht="17.25" customHeight="1">
      <c r="B9" s="58">
        <v>29</v>
      </c>
      <c r="C9" s="58">
        <v>20</v>
      </c>
      <c r="D9" s="58">
        <v>20</v>
      </c>
      <c r="E9" s="58">
        <v>32</v>
      </c>
      <c r="F9" s="58"/>
      <c r="G9" s="70"/>
      <c r="H9" s="70"/>
    </row>
    <row r="10" spans="2:8" ht="17.25" customHeight="1">
      <c r="B10" s="58">
        <v>24</v>
      </c>
      <c r="C10" s="58">
        <v>34</v>
      </c>
      <c r="D10" s="58">
        <v>16</v>
      </c>
      <c r="E10" s="58">
        <v>21</v>
      </c>
      <c r="F10" s="58"/>
      <c r="G10" s="70"/>
      <c r="H10" s="70"/>
    </row>
    <row r="11" spans="2:8" ht="17.25" customHeight="1">
      <c r="B11" s="58">
        <v>17</v>
      </c>
      <c r="C11" s="58">
        <v>14</v>
      </c>
      <c r="D11" s="58">
        <v>11</v>
      </c>
      <c r="E11" s="58">
        <v>17</v>
      </c>
      <c r="F11" s="58"/>
      <c r="G11" s="70"/>
      <c r="H11" s="70"/>
    </row>
    <row r="12" spans="2:8" ht="15" customHeight="1">
      <c r="B12" s="58"/>
      <c r="C12" s="58"/>
      <c r="D12" s="58"/>
      <c r="E12" s="58"/>
      <c r="F12" s="58"/>
      <c r="G12" s="58"/>
      <c r="H12" s="58"/>
    </row>
    <row r="13" spans="2:8" ht="15" customHeight="1">
      <c r="B13" s="58">
        <f>SUM(B4:B12)</f>
        <v>285</v>
      </c>
      <c r="C13" s="58">
        <f>SUM(C4:C12)</f>
        <v>317</v>
      </c>
      <c r="D13" s="58">
        <f>SUM(D4:D12)</f>
        <v>273</v>
      </c>
      <c r="E13" s="58">
        <f>SUM(E4:E12)</f>
        <v>290</v>
      </c>
      <c r="F13" s="58"/>
      <c r="G13" s="71"/>
      <c r="H13" s="71"/>
    </row>
    <row r="14" spans="2:8" ht="15" customHeight="1">
      <c r="B14" s="58"/>
      <c r="C14" s="58"/>
      <c r="D14" s="58"/>
      <c r="E14" s="58"/>
      <c r="F14" s="58"/>
      <c r="G14" s="58"/>
      <c r="H14" s="58"/>
    </row>
    <row r="15" spans="2:8" ht="17.25" customHeight="1">
      <c r="B15" s="58"/>
      <c r="C15" s="70">
        <f>(C13/B13)*100</f>
        <v>111.22807017543859</v>
      </c>
      <c r="D15" s="58"/>
      <c r="E15" s="70">
        <f>(E13/D13)*100</f>
        <v>106.22710622710623</v>
      </c>
      <c r="F15" s="58"/>
      <c r="G15" s="58"/>
      <c r="H15" s="58"/>
    </row>
    <row r="16" spans="2:8" ht="17.25" customHeight="1">
      <c r="B16" s="58"/>
      <c r="C16" s="6"/>
      <c r="D16" s="58"/>
      <c r="E16" s="6"/>
      <c r="F16" s="58"/>
      <c r="G16" s="58"/>
      <c r="H16" s="58"/>
    </row>
    <row r="17" spans="2:8" ht="17.25" customHeight="1">
      <c r="B17" s="58"/>
      <c r="C17" s="72">
        <f>(C13/B13)*100</f>
        <v>111.22807017543859</v>
      </c>
      <c r="D17" s="58"/>
      <c r="E17" s="72">
        <f>(E13/D13)*100</f>
        <v>106.22710622710623</v>
      </c>
      <c r="F17" s="58"/>
      <c r="G17" s="71"/>
      <c r="H17" s="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Gebruiker</cp:lastModifiedBy>
  <dcterms:created xsi:type="dcterms:W3CDTF">2019-03-26T10:51:04Z</dcterms:created>
  <dcterms:modified xsi:type="dcterms:W3CDTF">2021-02-15T09:11:42Z</dcterms:modified>
  <cp:category/>
  <cp:version/>
  <cp:contentType/>
  <cp:contentStatus/>
  <cp:revision>154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